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8130"/>
  </bookViews>
  <sheets>
    <sheet name="FINAL" sheetId="1" r:id="rId1"/>
    <sheet name="Sheet1" sheetId="3" state="hidden" r:id="rId2"/>
    <sheet name="raw" sheetId="2" r:id="rId3"/>
  </sheets>
  <definedNames>
    <definedName name="_xlnm._FilterDatabase" localSheetId="2" hidden="1">raw!$A$2:$AZ$51</definedName>
    <definedName name="_xlnm.Print_Area" localSheetId="0">FINAL!$A$1:$J$79</definedName>
  </definedNames>
  <calcPr calcId="162913" calcMode="manual"/>
</workbook>
</file>

<file path=xl/calcChain.xml><?xml version="1.0" encoding="utf-8"?>
<calcChain xmlns="http://schemas.openxmlformats.org/spreadsheetml/2006/main">
  <c r="A49" i="3" l="1"/>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50" i="3" s="1"/>
  <c r="J66" i="1"/>
  <c r="A51" i="3" l="1"/>
  <c r="J15" i="1"/>
  <c r="J16" i="1"/>
  <c r="J17" i="1"/>
  <c r="J18" i="1"/>
  <c r="J19" i="1"/>
  <c r="J20" i="1"/>
  <c r="J21" i="1"/>
  <c r="J22" i="1"/>
  <c r="J23" i="1"/>
  <c r="J25" i="1"/>
  <c r="J26" i="1"/>
  <c r="J27" i="1"/>
  <c r="J28" i="1"/>
  <c r="J29" i="1"/>
  <c r="J30" i="1"/>
  <c r="J31" i="1"/>
  <c r="J32" i="1"/>
  <c r="J33" i="1"/>
  <c r="J35" i="1"/>
  <c r="J36" i="1"/>
  <c r="J37" i="1"/>
  <c r="J38" i="1"/>
  <c r="J39" i="1"/>
  <c r="J40" i="1"/>
  <c r="J41" i="1"/>
  <c r="J42" i="1"/>
  <c r="J44" i="1"/>
  <c r="J45" i="1"/>
  <c r="J46" i="1"/>
  <c r="J47" i="1"/>
  <c r="J48" i="1"/>
  <c r="J49" i="1"/>
  <c r="J50" i="1"/>
  <c r="J51" i="1"/>
  <c r="J52" i="1"/>
  <c r="J53" i="1"/>
  <c r="J55" i="1"/>
  <c r="J56" i="1"/>
  <c r="J57" i="1"/>
  <c r="J58" i="1"/>
  <c r="J59" i="1"/>
  <c r="J60" i="1"/>
  <c r="J61" i="1"/>
  <c r="J62" i="1"/>
  <c r="J63" i="1"/>
  <c r="J64" i="1"/>
  <c r="J65" i="1"/>
  <c r="I15" i="1"/>
  <c r="I16" i="1"/>
  <c r="I17" i="1"/>
  <c r="I18" i="1"/>
  <c r="I19" i="1"/>
  <c r="I20" i="1"/>
  <c r="I21" i="1"/>
  <c r="I22" i="1"/>
  <c r="I23" i="1"/>
  <c r="I25" i="1"/>
  <c r="I26" i="1"/>
  <c r="I27" i="1"/>
  <c r="I28" i="1"/>
  <c r="I29" i="1"/>
  <c r="I30" i="1"/>
  <c r="I31" i="1"/>
  <c r="I32" i="1"/>
  <c r="I33" i="1"/>
  <c r="I35" i="1"/>
  <c r="I36" i="1"/>
  <c r="I37" i="1"/>
  <c r="I38" i="1"/>
  <c r="I39" i="1"/>
  <c r="I40" i="1"/>
  <c r="I41" i="1"/>
  <c r="I42" i="1"/>
  <c r="I44" i="1"/>
  <c r="I45" i="1"/>
  <c r="I46" i="1"/>
  <c r="I47" i="1"/>
  <c r="I48" i="1"/>
  <c r="I49" i="1"/>
  <c r="I50" i="1"/>
  <c r="I51" i="1"/>
  <c r="I52" i="1"/>
  <c r="I53" i="1"/>
  <c r="I55" i="1"/>
  <c r="I56" i="1"/>
  <c r="I57" i="1"/>
  <c r="I58" i="1"/>
  <c r="I59" i="1"/>
  <c r="I60" i="1"/>
  <c r="I61" i="1"/>
  <c r="I62" i="1"/>
  <c r="I63" i="1"/>
  <c r="I64" i="1"/>
  <c r="I65" i="1"/>
  <c r="J14" i="1"/>
  <c r="I14" i="1"/>
  <c r="AR54" i="2" l="1"/>
  <c r="AR56" i="2"/>
  <c r="AR57" i="2"/>
  <c r="AR58" i="2"/>
  <c r="AR59" i="2"/>
  <c r="B53"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B54" i="2"/>
  <c r="C54" i="2"/>
  <c r="D54" i="2"/>
  <c r="E54" i="2"/>
  <c r="F54" i="2"/>
  <c r="G54" i="2"/>
  <c r="H54" i="2"/>
  <c r="I54" i="2"/>
  <c r="J54" i="2"/>
  <c r="K54" i="2"/>
  <c r="L54" i="2"/>
  <c r="M54" i="2"/>
  <c r="N54" i="2"/>
  <c r="O54" i="2"/>
  <c r="P54" i="2"/>
  <c r="Q54" i="2"/>
  <c r="R54" i="2"/>
  <c r="S54" i="2"/>
  <c r="T54" i="2"/>
  <c r="U54" i="2"/>
  <c r="V54" i="2"/>
  <c r="V60" i="2" s="1"/>
  <c r="W54" i="2"/>
  <c r="X54" i="2"/>
  <c r="Y54" i="2"/>
  <c r="Z54" i="2"/>
  <c r="Z60" i="2" s="1"/>
  <c r="AA54" i="2"/>
  <c r="AB54" i="2"/>
  <c r="AC54" i="2"/>
  <c r="AD54" i="2"/>
  <c r="AE54" i="2"/>
  <c r="AF54" i="2"/>
  <c r="AG54" i="2"/>
  <c r="AH54" i="2"/>
  <c r="AI54" i="2"/>
  <c r="AJ54" i="2"/>
  <c r="AK54" i="2"/>
  <c r="AL54" i="2"/>
  <c r="AM54" i="2"/>
  <c r="AN54" i="2"/>
  <c r="AO54" i="2"/>
  <c r="AP54" i="2"/>
  <c r="AQ54" i="2"/>
  <c r="AS54" i="2"/>
  <c r="AT54" i="2"/>
  <c r="AU54" i="2"/>
  <c r="AV54"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N60" i="2" s="1"/>
  <c r="AO55" i="2"/>
  <c r="AP55" i="2"/>
  <c r="AQ55" i="2"/>
  <c r="AR55" i="2"/>
  <c r="AS55" i="2"/>
  <c r="AT55" i="2"/>
  <c r="AU55" i="2"/>
  <c r="AV55" i="2"/>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S56" i="2"/>
  <c r="AT56" i="2"/>
  <c r="AU56" i="2"/>
  <c r="AV56" i="2"/>
  <c r="B57"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S57" i="2"/>
  <c r="AT57" i="2"/>
  <c r="AU57" i="2"/>
  <c r="AV57" i="2"/>
  <c r="B58"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S58" i="2"/>
  <c r="AT58" i="2"/>
  <c r="AU58" i="2"/>
  <c r="AV58" i="2"/>
  <c r="A57" i="2"/>
  <c r="A58" i="2"/>
  <c r="A53" i="2"/>
  <c r="A54" i="2"/>
  <c r="A55" i="2"/>
  <c r="A56" i="2"/>
  <c r="B66" i="2"/>
  <c r="B64" i="2"/>
  <c r="AL59" i="2"/>
  <c r="AM59" i="2"/>
  <c r="AN59" i="2"/>
  <c r="AO59" i="2"/>
  <c r="AP59" i="2"/>
  <c r="AQ59" i="2"/>
  <c r="AS59" i="2"/>
  <c r="AT59" i="2"/>
  <c r="AU59" i="2"/>
  <c r="AV59" i="2"/>
  <c r="AB59" i="2"/>
  <c r="AC59" i="2"/>
  <c r="AD59" i="2"/>
  <c r="AE59" i="2"/>
  <c r="AF59" i="2"/>
  <c r="AG59" i="2"/>
  <c r="AH59" i="2"/>
  <c r="AI59" i="2"/>
  <c r="AJ59" i="2"/>
  <c r="AK59" i="2"/>
  <c r="T60" i="2"/>
  <c r="T59" i="2"/>
  <c r="U59" i="2"/>
  <c r="V59" i="2"/>
  <c r="W59" i="2"/>
  <c r="W60" i="2" s="1"/>
  <c r="X59" i="2"/>
  <c r="Y59" i="2"/>
  <c r="Z59" i="2"/>
  <c r="AA59" i="2"/>
  <c r="K59" i="2"/>
  <c r="L59" i="2"/>
  <c r="M59" i="2"/>
  <c r="N59" i="2"/>
  <c r="O59" i="2"/>
  <c r="O60" i="2" s="1"/>
  <c r="P59" i="2"/>
  <c r="Q59" i="2"/>
  <c r="R59" i="2"/>
  <c r="S59" i="2"/>
  <c r="C59" i="2"/>
  <c r="D59" i="2"/>
  <c r="E59" i="2"/>
  <c r="F59" i="2"/>
  <c r="G59" i="2"/>
  <c r="H59" i="2"/>
  <c r="I59" i="2"/>
  <c r="J59" i="2"/>
  <c r="B59" i="2"/>
  <c r="A59" i="2"/>
  <c r="B71" i="2" l="1"/>
  <c r="L60" i="2"/>
  <c r="AA60" i="2"/>
  <c r="S60" i="2"/>
  <c r="K60" i="2"/>
  <c r="X60" i="2"/>
  <c r="AV60" i="2"/>
  <c r="P60" i="2"/>
  <c r="AR60" i="2"/>
  <c r="E64" i="2"/>
  <c r="M60" i="2"/>
  <c r="Y60" i="2"/>
  <c r="AG60" i="2"/>
  <c r="AB60" i="2"/>
  <c r="V62" i="2"/>
  <c r="AF60" i="2"/>
  <c r="AJ60" i="2"/>
  <c r="AK60" i="2"/>
  <c r="AC60" i="2"/>
  <c r="AU60" i="2"/>
  <c r="AQ60" i="2"/>
  <c r="AM60" i="2"/>
  <c r="AT60" i="2"/>
  <c r="AP60" i="2"/>
  <c r="AL60" i="2"/>
  <c r="AS60" i="2"/>
  <c r="AI60" i="2"/>
  <c r="AE60" i="2"/>
  <c r="AH60" i="2"/>
  <c r="AD60" i="2"/>
  <c r="Q60" i="2"/>
  <c r="R60" i="2"/>
  <c r="N60" i="2"/>
  <c r="B70" i="2"/>
  <c r="B69" i="2"/>
  <c r="B68" i="2"/>
  <c r="B67" i="2"/>
  <c r="B65" i="2"/>
  <c r="D64" i="2" s="1"/>
  <c r="AD62" i="2" l="1"/>
  <c r="AN62" i="2"/>
  <c r="M62" i="2"/>
  <c r="U60" i="2"/>
  <c r="C62" i="2"/>
  <c r="G70" i="2"/>
  <c r="AO60" i="2"/>
</calcChain>
</file>

<file path=xl/sharedStrings.xml><?xml version="1.0" encoding="utf-8"?>
<sst xmlns="http://schemas.openxmlformats.org/spreadsheetml/2006/main" count="139" uniqueCount="98">
  <si>
    <t>Employee Survey Results</t>
  </si>
  <si>
    <t>Count of Score</t>
  </si>
  <si>
    <t>Day-to-Day Job Duties</t>
  </si>
  <si>
    <t>3. I am given the opportunity to do challenging and interesting work.</t>
  </si>
  <si>
    <t>4. The overall training and education I receive is relevant to my job and needs.</t>
  </si>
  <si>
    <t xml:space="preserve">5. I am professionally challenged by my job duties. </t>
  </si>
  <si>
    <t>6. I am given the opportunity to supervise other people. (If applicable).</t>
  </si>
  <si>
    <t xml:space="preserve">7. I receive recognition and positive reinforcement for my work. </t>
  </si>
  <si>
    <t>8. I am given opportunities for advancement and professional growth.</t>
  </si>
  <si>
    <t>9. My pay is appropriate for my skill level and education.</t>
  </si>
  <si>
    <t>10. I am satisfied with my pay compared with the pay for similar jobs in other agencies or organizations.</t>
  </si>
  <si>
    <t>Leadership/Management</t>
  </si>
  <si>
    <t>1. I am satisfied with the overall leadership of the organization.</t>
  </si>
  <si>
    <t>2. The organization's goals and objectives are clearly stated and communicated to all employees.</t>
  </si>
  <si>
    <t>3. There are adequate opportunities for my input in the organization's planning process.</t>
  </si>
  <si>
    <t>4. I am satisfied with the manner in which leadership communicated policy, procedures, and directives to employees.</t>
  </si>
  <si>
    <t>5. The organization treats all employees equally, fairly, consistently, and with respect.</t>
  </si>
  <si>
    <t>6. The organization's leadership models open and clear communication practices.</t>
  </si>
  <si>
    <t>7. The organization is managed in a manner that results in optimal outcomes for clients.3</t>
  </si>
  <si>
    <t>8. The organization's leadership and management openly encourage feedback and input.</t>
  </si>
  <si>
    <t>Policies and Practices</t>
  </si>
  <si>
    <t>1. I have the opportunity to talk with my supervisor on a weekly or as needed basis.</t>
  </si>
  <si>
    <t>2. I receive adequate information on agency policies during orientation from Human Resources.</t>
  </si>
  <si>
    <t>3. I receive adequate information on agency policies, programs, projects and processes from my supervisor.</t>
  </si>
  <si>
    <t>4. I receive adequate information on departmental policies and organizational structure from my supervisor.</t>
  </si>
  <si>
    <t>5. I am satisfied with the performance review policies and practices of the organization.</t>
  </si>
  <si>
    <t>6. I am satisfied with the promotion policies and practices of the organization.</t>
  </si>
  <si>
    <t>7. I receive adequate information on promotional opportunities from my supervisor.</t>
  </si>
  <si>
    <t>8. I am satisfied with the job transfer policies and practices.</t>
  </si>
  <si>
    <t>9. I am satisfied with the overtime policies and practices.</t>
  </si>
  <si>
    <t>10. I am satisfied with the salary review policies and practices of the organization.</t>
  </si>
  <si>
    <t>Supervision and Co-Workers</t>
  </si>
  <si>
    <t>1. My supervisor is a competent manager.</t>
  </si>
  <si>
    <t>2. My supervisor's technical competence is appropriate.</t>
  </si>
  <si>
    <t>3. My supervisor has interest in my career development.</t>
  </si>
  <si>
    <t>4. My supervisor has awareness and understanding of problems within the workplace.</t>
  </si>
  <si>
    <t>5. My supervisor conducts helpful and informative reviews of my performance.</t>
  </si>
  <si>
    <t>6. My supervisor advocates for me with upper management personnel.</t>
  </si>
  <si>
    <t>7. My co-workers are technically competent.</t>
  </si>
  <si>
    <t>8. My co-workers are pleasant and helpful.</t>
  </si>
  <si>
    <t>9. The general morale of my co-workers is good.</t>
  </si>
  <si>
    <t>Working Conditions and Benefits</t>
  </si>
  <si>
    <t>1. The physical working conditions were adequate.</t>
  </si>
  <si>
    <t>2. I am satisfied with the opportunities for career development.</t>
  </si>
  <si>
    <t>3. I am satisfied with the opportunities for promotion.</t>
  </si>
  <si>
    <t>4. I am satisfied with the opportunities to participate in decision-making.</t>
  </si>
  <si>
    <t>5. The organization is open to receiving new and original ideas.</t>
  </si>
  <si>
    <t>6. The vacation leave policy is satisfactory.</t>
  </si>
  <si>
    <t>7. The sick leave policy is satisfactory.</t>
  </si>
  <si>
    <t>8. The medical insurance plan is satisfactory.</t>
  </si>
  <si>
    <t>9. The life insurance plan is satisfactory.</t>
  </si>
  <si>
    <t>10. The dental insurance plan is satisfactory.</t>
  </si>
  <si>
    <t>11. I am satisfied with this organization as a place to work.</t>
  </si>
  <si>
    <t>Employee Comments</t>
  </si>
  <si>
    <t>3 Disagree Slightly                                                                                                                      4 Agree Slightly</t>
  </si>
  <si>
    <t>1 Disagree Strongly                                                                                                                    2 Disagree</t>
  </si>
  <si>
    <t>7 N/A</t>
  </si>
  <si>
    <t>5 Agree                                                                                                                                        6 Agree Strongly</t>
  </si>
  <si>
    <t>Day to Day Job Duties</t>
  </si>
  <si>
    <t>q1</t>
  </si>
  <si>
    <t>q2</t>
  </si>
  <si>
    <t>q3</t>
  </si>
  <si>
    <t>q4</t>
  </si>
  <si>
    <t>q5</t>
  </si>
  <si>
    <t>q6</t>
  </si>
  <si>
    <t>q7</t>
  </si>
  <si>
    <t>q8</t>
  </si>
  <si>
    <t>q9</t>
  </si>
  <si>
    <t>q10</t>
  </si>
  <si>
    <t>q11</t>
  </si>
  <si>
    <t xml:space="preserve">   2. My workload is manageable. </t>
  </si>
  <si>
    <t xml:space="preserve">Leadership / Management </t>
  </si>
  <si>
    <t xml:space="preserve">1 = </t>
  </si>
  <si>
    <t xml:space="preserve">2 = </t>
  </si>
  <si>
    <t xml:space="preserve">3 = </t>
  </si>
  <si>
    <t xml:space="preserve">4 = </t>
  </si>
  <si>
    <t xml:space="preserve">5 = </t>
  </si>
  <si>
    <t xml:space="preserve">6 = </t>
  </si>
  <si>
    <t xml:space="preserve">7 = </t>
  </si>
  <si>
    <t>total</t>
  </si>
  <si>
    <t xml:space="preserve">total q </t>
  </si>
  <si>
    <t>q</t>
  </si>
  <si>
    <t>sum</t>
  </si>
  <si>
    <t>0.79868*6</t>
  </si>
  <si>
    <t>Surveys returned: 64</t>
  </si>
  <si>
    <t>It would benefit the entire agency if another position was added that could assit both Res and Non Res Counselors in the facilitation of their dutuies. The position could relieve the strain on each position when they have a large caseload.</t>
  </si>
  <si>
    <t>CDS is a wonderful company to work for.</t>
  </si>
  <si>
    <t>Communication at leadership level could improve</t>
  </si>
  <si>
    <t>It is fantastic working under Mrs. McCray and Mr. Whitter because of their clear communication, integrity and experience.</t>
  </si>
  <si>
    <t>It's a pleasure to work here</t>
  </si>
  <si>
    <t>Thank you for the experience and opportunities</t>
  </si>
  <si>
    <t>Start date:  September 17, 2019</t>
  </si>
  <si>
    <t>End Date: October 15, 2019</t>
  </si>
  <si>
    <t xml:space="preserve">1. My abilities and skills are fully utilized. </t>
  </si>
  <si>
    <t>Avg</t>
  </si>
  <si>
    <t>Average Score</t>
  </si>
  <si>
    <t>Company average: 5.5107</t>
  </si>
  <si>
    <t>I have a great supervisor. Ms. Gwen always keeps us informed on what's going 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</si>
</sst>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2" fillId="0" borderId="0" xfId="0" applyFont="1" applyAlignment="1"/>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left" indent="1"/>
    </xf>
    <xf numFmtId="0" fontId="4" fillId="0" borderId="0" xfId="0" applyFont="1"/>
    <xf numFmtId="0" fontId="0" fillId="0" borderId="0" xfId="0" applyAlignment="1">
      <alignment horizontal="left" wrapText="1"/>
    </xf>
    <xf numFmtId="0" fontId="0" fillId="0" borderId="0" xfId="0" applyAlignment="1">
      <alignment wrapText="1"/>
    </xf>
    <xf numFmtId="0" fontId="5" fillId="0" borderId="0" xfId="0" applyFont="1" applyAlignment="1">
      <alignment horizontal="left"/>
    </xf>
    <xf numFmtId="0" fontId="2" fillId="0" borderId="0" xfId="0" applyFont="1" applyAlignment="1">
      <alignment horizontal="center"/>
    </xf>
    <xf numFmtId="0" fontId="0" fillId="4" borderId="0" xfId="0" applyFill="1"/>
    <xf numFmtId="0" fontId="0" fillId="0" borderId="0" xfId="0" applyFill="1" applyBorder="1"/>
    <xf numFmtId="0" fontId="0" fillId="0" borderId="0" xfId="0" applyBorder="1"/>
    <xf numFmtId="0" fontId="0" fillId="3" borderId="0" xfId="0" applyFill="1" applyBorder="1" applyAlignment="1">
      <alignment horizontal="center"/>
    </xf>
    <xf numFmtId="0" fontId="0" fillId="0" borderId="0" xfId="0" applyBorder="1" applyAlignment="1">
      <alignment horizontal="center"/>
    </xf>
    <xf numFmtId="0" fontId="0" fillId="3" borderId="1" xfId="0" applyFill="1" applyBorder="1" applyAlignment="1">
      <alignment horizontal="center"/>
    </xf>
    <xf numFmtId="0" fontId="0" fillId="0" borderId="1" xfId="0" applyBorder="1"/>
    <xf numFmtId="0" fontId="1" fillId="2" borderId="0" xfId="0" applyFont="1" applyFill="1" applyAlignment="1">
      <alignment horizontal="left"/>
    </xf>
    <xf numFmtId="0" fontId="1" fillId="2" borderId="0" xfId="0" applyFont="1" applyFill="1" applyAlignment="1">
      <alignment horizontal="center"/>
    </xf>
    <xf numFmtId="0" fontId="2" fillId="2" borderId="0" xfId="0" applyFont="1" applyFill="1" applyAlignment="1">
      <alignment horizont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2" fillId="4" borderId="0" xfId="0" applyFont="1" applyFill="1" applyAlignment="1"/>
    <xf numFmtId="0" fontId="2" fillId="0" borderId="1" xfId="0" applyFont="1" applyBorder="1" applyAlignment="1">
      <alignment horizontal="left"/>
    </xf>
    <xf numFmtId="0" fontId="2" fillId="0" borderId="0" xfId="0" applyFont="1" applyBorder="1" applyAlignment="1">
      <alignment horizontal="left"/>
    </xf>
    <xf numFmtId="0" fontId="1" fillId="2" borderId="1" xfId="0" applyFont="1" applyFill="1" applyBorder="1" applyAlignment="1">
      <alignment horizontal="left"/>
    </xf>
    <xf numFmtId="0" fontId="1" fillId="0" borderId="1" xfId="0" applyFont="1" applyBorder="1" applyAlignment="1">
      <alignment horizontal="left" vertical="center" wrapText="1"/>
    </xf>
    <xf numFmtId="0" fontId="0" fillId="0" borderId="1" xfId="0" applyBorder="1" applyAlignment="1">
      <alignment horizontal="left"/>
    </xf>
    <xf numFmtId="0" fontId="0" fillId="0" borderId="0" xfId="0" applyBorder="1" applyAlignment="1">
      <alignment horizontal="left"/>
    </xf>
    <xf numFmtId="0" fontId="0" fillId="0" borderId="0" xfId="0" applyAlignment="1">
      <alignment vertical="center" wrapText="1"/>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2" fillId="7" borderId="0" xfId="0" applyFont="1" applyFill="1" applyAlignment="1">
      <alignment horizontal="left" vertical="center" wrapText="1"/>
    </xf>
    <xf numFmtId="0" fontId="1" fillId="7" borderId="1" xfId="0" applyFont="1" applyFill="1" applyBorder="1" applyAlignment="1">
      <alignment horizontal="left" vertical="center" wrapText="1"/>
    </xf>
    <xf numFmtId="0" fontId="1" fillId="7" borderId="0" xfId="0" applyFont="1" applyFill="1" applyAlignment="1">
      <alignment horizontal="left"/>
    </xf>
    <xf numFmtId="0" fontId="1" fillId="7" borderId="0" xfId="0" applyFont="1" applyFill="1" applyAlignment="1">
      <alignment horizontal="center"/>
    </xf>
    <xf numFmtId="0" fontId="2" fillId="7" borderId="0" xfId="0" applyFont="1" applyFill="1" applyAlignment="1">
      <alignment horizontal="center"/>
    </xf>
    <xf numFmtId="0" fontId="2" fillId="7" borderId="0" xfId="0" applyFont="1" applyFill="1" applyAlignment="1"/>
    <xf numFmtId="0" fontId="0" fillId="7" borderId="0" xfId="0" applyFill="1"/>
    <xf numFmtId="0" fontId="1" fillId="0" borderId="0" xfId="0" applyFont="1" applyFill="1" applyAlignment="1">
      <alignment horizontal="left" vertical="center" wrapText="1"/>
    </xf>
    <xf numFmtId="0" fontId="0" fillId="6" borderId="0" xfId="0" applyFill="1" applyBorder="1"/>
    <xf numFmtId="0" fontId="0" fillId="8" borderId="1" xfId="0" applyFill="1" applyBorder="1"/>
    <xf numFmtId="0" fontId="0" fillId="8" borderId="0" xfId="0" applyFill="1" applyBorder="1"/>
    <xf numFmtId="0" fontId="0" fillId="5" borderId="0" xfId="0" applyFill="1" applyBorder="1"/>
    <xf numFmtId="0" fontId="0" fillId="6" borderId="1" xfId="0" applyFill="1" applyBorder="1"/>
    <xf numFmtId="2" fontId="1" fillId="0" borderId="1" xfId="0" applyNumberFormat="1" applyFont="1" applyFill="1" applyBorder="1" applyAlignment="1">
      <alignment horizontal="left" vertical="center" wrapText="1"/>
    </xf>
    <xf numFmtId="0" fontId="1" fillId="0" borderId="0" xfId="0" applyFont="1" applyAlignment="1">
      <alignment horizontal="right" indent="1"/>
    </xf>
    <xf numFmtId="0" fontId="0" fillId="0" borderId="2" xfId="0" applyBorder="1" applyAlignment="1">
      <alignment horizontal="left" inden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0" xfId="0" applyFont="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abSelected="1" topLeftCell="A55" zoomScale="68" zoomScaleNormal="68" zoomScaleSheetLayoutView="68" workbookViewId="0">
      <selection activeCell="A85" sqref="A85"/>
    </sheetView>
  </sheetViews>
  <sheetFormatPr defaultRowHeight="15" x14ac:dyDescent="0.25"/>
  <cols>
    <col min="1" max="1" width="121.7109375" customWidth="1"/>
    <col min="2" max="2" width="4.28515625" customWidth="1"/>
    <col min="3" max="3" width="4.85546875" customWidth="1"/>
    <col min="4" max="4" width="5.28515625" customWidth="1"/>
    <col min="5" max="6" width="4.7109375" customWidth="1"/>
    <col min="7" max="7" width="5.28515625" customWidth="1"/>
    <col min="8" max="8" width="4" customWidth="1"/>
    <col min="9" max="9" width="6.140625" hidden="1" customWidth="1"/>
    <col min="10" max="10" width="7.85546875" style="29" customWidth="1"/>
    <col min="11" max="11" width="14" bestFit="1" customWidth="1"/>
    <col min="12" max="12" width="17" bestFit="1" customWidth="1"/>
    <col min="13" max="13" width="14" bestFit="1" customWidth="1"/>
    <col min="14" max="14" width="17" bestFit="1" customWidth="1"/>
    <col min="15" max="15" width="14" bestFit="1" customWidth="1"/>
    <col min="16" max="16" width="17" bestFit="1" customWidth="1"/>
  </cols>
  <sheetData>
    <row r="1" spans="1:12" ht="23.45" x14ac:dyDescent="0.45">
      <c r="A1" s="52" t="s">
        <v>0</v>
      </c>
      <c r="B1" s="52"/>
      <c r="C1" s="52"/>
      <c r="D1" s="52"/>
      <c r="E1" s="52"/>
      <c r="F1" s="52"/>
      <c r="G1" s="52"/>
      <c r="H1" s="52"/>
      <c r="I1" s="52"/>
      <c r="J1" s="52"/>
      <c r="K1" s="1"/>
    </row>
    <row r="2" spans="1:12" ht="23.45" x14ac:dyDescent="0.45">
      <c r="A2" s="2" t="s">
        <v>91</v>
      </c>
      <c r="B2" s="3"/>
      <c r="C2" s="3"/>
      <c r="D2" s="3"/>
      <c r="E2" s="3"/>
      <c r="F2" s="3"/>
      <c r="G2" s="9"/>
      <c r="H2" s="3"/>
      <c r="I2" s="3"/>
      <c r="J2" s="25"/>
      <c r="K2" s="1"/>
    </row>
    <row r="3" spans="1:12" ht="23.45" x14ac:dyDescent="0.45">
      <c r="A3" s="2" t="s">
        <v>92</v>
      </c>
      <c r="B3" s="3"/>
      <c r="C3" s="3"/>
      <c r="D3" s="3"/>
      <c r="E3" s="3"/>
      <c r="F3" s="3"/>
      <c r="G3" s="9"/>
      <c r="H3" s="3"/>
      <c r="I3" s="3"/>
      <c r="J3" s="26"/>
      <c r="K3" s="1"/>
    </row>
    <row r="4" spans="1:12" ht="23.45" x14ac:dyDescent="0.45">
      <c r="A4" s="2" t="s">
        <v>84</v>
      </c>
      <c r="B4" s="3"/>
      <c r="C4" s="3"/>
      <c r="D4" s="3"/>
      <c r="E4" s="3"/>
      <c r="F4" s="3"/>
      <c r="G4" s="9"/>
      <c r="H4" s="3"/>
      <c r="I4" s="3"/>
      <c r="J4" s="26"/>
      <c r="K4" s="1"/>
    </row>
    <row r="5" spans="1:12" ht="23.45" x14ac:dyDescent="0.45">
      <c r="A5" s="2" t="s">
        <v>96</v>
      </c>
      <c r="B5" s="3"/>
      <c r="C5" s="3"/>
      <c r="D5" s="3"/>
      <c r="E5" s="3"/>
      <c r="F5" s="3"/>
      <c r="G5" s="9"/>
      <c r="H5" s="3"/>
      <c r="I5" s="3"/>
      <c r="J5" s="26"/>
      <c r="K5" s="1"/>
    </row>
    <row r="6" spans="1:12" ht="18.600000000000001" customHeight="1" x14ac:dyDescent="0.45">
      <c r="A6" s="2"/>
      <c r="B6" s="3"/>
      <c r="C6" s="3"/>
      <c r="D6" s="3"/>
      <c r="E6" s="3"/>
      <c r="F6" s="3"/>
      <c r="G6" s="9"/>
      <c r="H6" s="3"/>
      <c r="I6" s="3"/>
      <c r="J6" s="26"/>
      <c r="K6" s="1"/>
    </row>
    <row r="7" spans="1:12" ht="23.45" x14ac:dyDescent="0.45">
      <c r="A7" s="8" t="s">
        <v>55</v>
      </c>
      <c r="B7" s="2"/>
      <c r="C7" s="3"/>
      <c r="D7" s="3"/>
      <c r="E7" s="3"/>
      <c r="F7" s="3"/>
      <c r="G7" s="9"/>
      <c r="H7" s="3"/>
      <c r="I7" s="3"/>
      <c r="J7" s="26"/>
      <c r="K7" s="1"/>
      <c r="L7" s="1"/>
    </row>
    <row r="8" spans="1:12" ht="23.45" x14ac:dyDescent="0.45">
      <c r="A8" s="8" t="s">
        <v>54</v>
      </c>
      <c r="B8" s="2"/>
      <c r="C8" s="3"/>
      <c r="D8" s="3"/>
      <c r="E8" s="3"/>
      <c r="F8" s="3"/>
      <c r="G8" s="9"/>
      <c r="H8" s="3"/>
      <c r="I8" s="3"/>
      <c r="J8" s="26"/>
      <c r="K8" s="1"/>
      <c r="L8" s="1"/>
    </row>
    <row r="9" spans="1:12" ht="23.45" x14ac:dyDescent="0.45">
      <c r="A9" s="8" t="s">
        <v>57</v>
      </c>
      <c r="B9" s="2"/>
      <c r="C9" s="3"/>
      <c r="D9" s="3"/>
      <c r="E9" s="3"/>
      <c r="F9" s="3"/>
      <c r="G9" s="9"/>
      <c r="H9" s="3"/>
      <c r="I9" s="3"/>
      <c r="J9" s="26"/>
      <c r="K9" s="1"/>
      <c r="L9" s="1"/>
    </row>
    <row r="10" spans="1:12" ht="23.45" x14ac:dyDescent="0.45">
      <c r="A10" s="8" t="s">
        <v>56</v>
      </c>
      <c r="B10" s="2"/>
      <c r="C10" s="3"/>
      <c r="D10" s="3"/>
      <c r="E10" s="3"/>
      <c r="F10" s="3"/>
      <c r="G10" s="9"/>
      <c r="H10" s="3"/>
      <c r="I10" s="3"/>
      <c r="J10" s="26"/>
      <c r="K10" s="1"/>
      <c r="L10" s="1"/>
    </row>
    <row r="11" spans="1:12" ht="10.9" customHeight="1" x14ac:dyDescent="0.45">
      <c r="A11" s="8"/>
      <c r="B11" s="2"/>
      <c r="C11" s="9"/>
      <c r="D11" s="9"/>
      <c r="E11" s="9"/>
      <c r="F11" s="9"/>
      <c r="G11" s="9"/>
      <c r="H11" s="9"/>
      <c r="I11" s="9"/>
      <c r="J11" s="26"/>
      <c r="K11" s="1"/>
      <c r="L11" s="1"/>
    </row>
    <row r="12" spans="1:12" s="10" customFormat="1" ht="31.9" customHeight="1" x14ac:dyDescent="0.45">
      <c r="A12" s="17" t="s">
        <v>1</v>
      </c>
      <c r="B12" s="17">
        <v>1</v>
      </c>
      <c r="C12" s="18">
        <v>2</v>
      </c>
      <c r="D12" s="18">
        <v>3</v>
      </c>
      <c r="E12" s="18">
        <v>4</v>
      </c>
      <c r="F12" s="18">
        <v>5</v>
      </c>
      <c r="G12" s="18">
        <v>6</v>
      </c>
      <c r="H12" s="18">
        <v>7</v>
      </c>
      <c r="I12" s="19"/>
      <c r="J12" s="27" t="s">
        <v>94</v>
      </c>
      <c r="K12" s="24"/>
      <c r="L12" s="24"/>
    </row>
    <row r="13" spans="1:12" s="40" customFormat="1" ht="16.149999999999999" customHeight="1" x14ac:dyDescent="0.45">
      <c r="A13" s="36" t="s">
        <v>2</v>
      </c>
      <c r="B13" s="36"/>
      <c r="C13" s="37"/>
      <c r="D13" s="37"/>
      <c r="E13" s="37"/>
      <c r="F13" s="37"/>
      <c r="G13" s="37"/>
      <c r="H13" s="37"/>
      <c r="I13" s="38"/>
      <c r="J13" s="35"/>
      <c r="K13" s="39"/>
      <c r="L13" s="39"/>
    </row>
    <row r="14" spans="1:12" s="22" customFormat="1" ht="14.45" customHeight="1" x14ac:dyDescent="0.3">
      <c r="A14" s="23" t="s">
        <v>93</v>
      </c>
      <c r="B14" s="20">
        <v>2</v>
      </c>
      <c r="C14" s="20">
        <v>3</v>
      </c>
      <c r="D14" s="20">
        <v>2</v>
      </c>
      <c r="E14" s="20">
        <v>10</v>
      </c>
      <c r="F14" s="20">
        <v>27</v>
      </c>
      <c r="G14" s="20">
        <v>20</v>
      </c>
      <c r="H14" s="20">
        <v>0</v>
      </c>
      <c r="I14" s="28">
        <f>($B$12*$B14)+($C$12*$C14)+($D$12*$D14)+($E$12*$E14)+($F$12*$F14)+($E$12*$E14)+($G$12*$G14)+($H$12*$H14)</f>
        <v>349</v>
      </c>
      <c r="J14" s="28">
        <f>(($B$12*$B14)+($C$12*$C14)+($D$12*$D14)+($E$12*$E14)+($F$12*$F14)+($E$12*$E14)+($G$12*$G14)+($H$12*$H14))/64</f>
        <v>5.453125</v>
      </c>
      <c r="K14" s="21"/>
      <c r="L14" s="21"/>
    </row>
    <row r="15" spans="1:12" s="22" customFormat="1" ht="14.45" customHeight="1" x14ac:dyDescent="0.3">
      <c r="A15" s="23" t="s">
        <v>70</v>
      </c>
      <c r="B15" s="20">
        <v>0</v>
      </c>
      <c r="C15" s="20">
        <v>1</v>
      </c>
      <c r="D15" s="20">
        <v>7</v>
      </c>
      <c r="E15" s="20">
        <v>4</v>
      </c>
      <c r="F15" s="20">
        <v>25</v>
      </c>
      <c r="G15" s="20">
        <v>26</v>
      </c>
      <c r="H15" s="20">
        <v>1</v>
      </c>
      <c r="I15" s="28">
        <f t="shared" ref="I15:I65" si="0">($B$12*$B15)+($C$12*$C15)+($D$12*$D15)+($E$12*$E15)+($F$12*$F15)+($E$12*$E15)+($G$12*$G15)+($H$12*$H15)</f>
        <v>343</v>
      </c>
      <c r="J15" s="28">
        <f t="shared" ref="J15:J65" si="1">(($B$12*$B15)+($C$12*$C15)+($D$12*$D15)+($E$12*$E15)+($F$12*$F15)+($E$12*$E15)+($G$12*$G15)+($H$12*$H15))/64</f>
        <v>5.359375</v>
      </c>
      <c r="K15" s="21"/>
      <c r="L15" s="21"/>
    </row>
    <row r="16" spans="1:12" s="22" customFormat="1" ht="14.45" customHeight="1" x14ac:dyDescent="0.3">
      <c r="A16" s="4" t="s">
        <v>3</v>
      </c>
      <c r="B16" s="20">
        <v>1</v>
      </c>
      <c r="C16" s="20">
        <v>0</v>
      </c>
      <c r="D16" s="20">
        <v>4</v>
      </c>
      <c r="E16" s="20">
        <v>7</v>
      </c>
      <c r="F16" s="20">
        <v>28</v>
      </c>
      <c r="G16" s="20">
        <v>20</v>
      </c>
      <c r="H16" s="20">
        <v>3</v>
      </c>
      <c r="I16" s="28">
        <f t="shared" si="0"/>
        <v>350</v>
      </c>
      <c r="J16" s="28">
        <f t="shared" si="1"/>
        <v>5.46875</v>
      </c>
      <c r="K16" s="21"/>
      <c r="L16" s="21"/>
    </row>
    <row r="17" spans="1:12" s="22" customFormat="1" ht="14.45" customHeight="1" x14ac:dyDescent="0.3">
      <c r="A17" s="4" t="s">
        <v>4</v>
      </c>
      <c r="B17" s="20">
        <v>1</v>
      </c>
      <c r="C17" s="20">
        <v>0</v>
      </c>
      <c r="D17" s="20">
        <v>2</v>
      </c>
      <c r="E17" s="20">
        <v>8</v>
      </c>
      <c r="F17" s="20">
        <v>23</v>
      </c>
      <c r="G17" s="20">
        <v>30</v>
      </c>
      <c r="H17" s="20">
        <v>1</v>
      </c>
      <c r="I17" s="28">
        <f t="shared" si="0"/>
        <v>373</v>
      </c>
      <c r="J17" s="28">
        <f t="shared" si="1"/>
        <v>5.828125</v>
      </c>
      <c r="K17" s="21"/>
      <c r="L17" s="21"/>
    </row>
    <row r="18" spans="1:12" s="22" customFormat="1" ht="14.45" customHeight="1" x14ac:dyDescent="0.3">
      <c r="A18" s="4" t="s">
        <v>5</v>
      </c>
      <c r="B18" s="20">
        <v>1</v>
      </c>
      <c r="C18" s="20">
        <v>2</v>
      </c>
      <c r="D18" s="20">
        <v>3</v>
      </c>
      <c r="E18" s="20">
        <v>8</v>
      </c>
      <c r="F18" s="20">
        <v>28</v>
      </c>
      <c r="G18" s="20">
        <v>18</v>
      </c>
      <c r="H18" s="20">
        <v>3</v>
      </c>
      <c r="I18" s="28">
        <f t="shared" si="0"/>
        <v>347</v>
      </c>
      <c r="J18" s="28">
        <f t="shared" si="1"/>
        <v>5.421875</v>
      </c>
      <c r="K18" s="21"/>
      <c r="L18" s="21"/>
    </row>
    <row r="19" spans="1:12" s="22" customFormat="1" ht="14.45" customHeight="1" x14ac:dyDescent="0.3">
      <c r="A19" s="4" t="s">
        <v>6</v>
      </c>
      <c r="B19" s="20">
        <v>2</v>
      </c>
      <c r="C19" s="20">
        <v>1</v>
      </c>
      <c r="D19" s="20">
        <v>2</v>
      </c>
      <c r="E19" s="20">
        <v>6</v>
      </c>
      <c r="F19" s="20">
        <v>23</v>
      </c>
      <c r="G19" s="20">
        <v>11</v>
      </c>
      <c r="H19" s="20">
        <v>18</v>
      </c>
      <c r="I19" s="28">
        <f t="shared" si="0"/>
        <v>365</v>
      </c>
      <c r="J19" s="28">
        <f t="shared" si="1"/>
        <v>5.703125</v>
      </c>
      <c r="K19" s="21"/>
      <c r="L19" s="21"/>
    </row>
    <row r="20" spans="1:12" s="22" customFormat="1" ht="14.45" customHeight="1" x14ac:dyDescent="0.3">
      <c r="A20" s="4" t="s">
        <v>7</v>
      </c>
      <c r="B20" s="20">
        <v>1</v>
      </c>
      <c r="C20" s="20">
        <v>2</v>
      </c>
      <c r="D20" s="20">
        <v>2</v>
      </c>
      <c r="E20" s="20">
        <v>12</v>
      </c>
      <c r="F20" s="20">
        <v>20</v>
      </c>
      <c r="G20" s="20">
        <v>25</v>
      </c>
      <c r="H20" s="20">
        <v>2</v>
      </c>
      <c r="I20" s="28">
        <f t="shared" si="0"/>
        <v>371</v>
      </c>
      <c r="J20" s="28">
        <f t="shared" si="1"/>
        <v>5.796875</v>
      </c>
      <c r="K20" s="21"/>
      <c r="L20" s="21"/>
    </row>
    <row r="21" spans="1:12" s="22" customFormat="1" ht="14.45" customHeight="1" x14ac:dyDescent="0.3">
      <c r="A21" s="4" t="s">
        <v>8</v>
      </c>
      <c r="B21" s="20">
        <v>6</v>
      </c>
      <c r="C21" s="20">
        <v>7</v>
      </c>
      <c r="D21" s="20">
        <v>8</v>
      </c>
      <c r="E21" s="20">
        <v>8</v>
      </c>
      <c r="F21" s="20">
        <v>20</v>
      </c>
      <c r="G21" s="20">
        <v>9</v>
      </c>
      <c r="H21" s="20">
        <v>6</v>
      </c>
      <c r="I21" s="28">
        <f t="shared" si="0"/>
        <v>304</v>
      </c>
      <c r="J21" s="28">
        <f t="shared" si="1"/>
        <v>4.75</v>
      </c>
      <c r="K21" s="21"/>
      <c r="L21" s="21"/>
    </row>
    <row r="22" spans="1:12" s="22" customFormat="1" ht="14.45" customHeight="1" x14ac:dyDescent="0.3">
      <c r="A22" s="4" t="s">
        <v>9</v>
      </c>
      <c r="B22" s="20">
        <v>2</v>
      </c>
      <c r="C22" s="20">
        <v>8</v>
      </c>
      <c r="D22" s="20">
        <v>9</v>
      </c>
      <c r="E22" s="20">
        <v>17</v>
      </c>
      <c r="F22" s="20">
        <v>8</v>
      </c>
      <c r="G22" s="20">
        <v>8</v>
      </c>
      <c r="H22" s="20">
        <v>2</v>
      </c>
      <c r="I22" s="28">
        <f t="shared" si="0"/>
        <v>283</v>
      </c>
      <c r="J22" s="28">
        <f t="shared" si="1"/>
        <v>4.421875</v>
      </c>
      <c r="K22" s="21"/>
      <c r="L22" s="21"/>
    </row>
    <row r="23" spans="1:12" s="22" customFormat="1" ht="14.45" customHeight="1" x14ac:dyDescent="0.3">
      <c r="A23" s="4" t="s">
        <v>10</v>
      </c>
      <c r="B23" s="20">
        <v>13</v>
      </c>
      <c r="C23" s="20">
        <v>7</v>
      </c>
      <c r="D23" s="20">
        <v>14</v>
      </c>
      <c r="E23" s="20">
        <v>9</v>
      </c>
      <c r="F23" s="20">
        <v>9</v>
      </c>
      <c r="G23" s="20">
        <v>7</v>
      </c>
      <c r="H23" s="20">
        <v>1</v>
      </c>
      <c r="I23" s="28">
        <f t="shared" si="0"/>
        <v>235</v>
      </c>
      <c r="J23" s="28">
        <f t="shared" si="1"/>
        <v>3.671875</v>
      </c>
      <c r="K23" s="21"/>
      <c r="L23" s="21"/>
    </row>
    <row r="24" spans="1:12" s="33" customFormat="1" ht="14.45" customHeight="1" x14ac:dyDescent="0.3">
      <c r="A24" s="32" t="s">
        <v>31</v>
      </c>
      <c r="K24" s="34"/>
      <c r="L24" s="34"/>
    </row>
    <row r="25" spans="1:12" s="22" customFormat="1" ht="14.45" customHeight="1" x14ac:dyDescent="0.3">
      <c r="A25" s="4" t="s">
        <v>32</v>
      </c>
      <c r="B25" s="20">
        <v>1</v>
      </c>
      <c r="C25" s="20">
        <v>0</v>
      </c>
      <c r="D25" s="20">
        <v>2</v>
      </c>
      <c r="E25" s="20">
        <v>2</v>
      </c>
      <c r="F25" s="20">
        <v>24</v>
      </c>
      <c r="G25" s="20">
        <v>33</v>
      </c>
      <c r="H25" s="20">
        <v>2</v>
      </c>
      <c r="I25" s="28">
        <f t="shared" si="0"/>
        <v>355</v>
      </c>
      <c r="J25" s="28">
        <f t="shared" si="1"/>
        <v>5.546875</v>
      </c>
      <c r="K25" s="21"/>
      <c r="L25" s="21"/>
    </row>
    <row r="26" spans="1:12" s="22" customFormat="1" ht="14.45" customHeight="1" x14ac:dyDescent="0.3">
      <c r="A26" s="4" t="s">
        <v>33</v>
      </c>
      <c r="B26" s="20">
        <v>1</v>
      </c>
      <c r="C26" s="20">
        <v>1</v>
      </c>
      <c r="D26" s="20">
        <v>1</v>
      </c>
      <c r="E26" s="20">
        <v>4</v>
      </c>
      <c r="F26" s="20">
        <v>26</v>
      </c>
      <c r="G26" s="20">
        <v>29</v>
      </c>
      <c r="H26" s="20">
        <v>1</v>
      </c>
      <c r="I26" s="28">
        <f t="shared" si="0"/>
        <v>349</v>
      </c>
      <c r="J26" s="28">
        <f t="shared" si="1"/>
        <v>5.453125</v>
      </c>
      <c r="K26" s="21"/>
      <c r="L26" s="21"/>
    </row>
    <row r="27" spans="1:12" s="22" customFormat="1" ht="14.45" customHeight="1" x14ac:dyDescent="0.3">
      <c r="A27" s="4" t="s">
        <v>34</v>
      </c>
      <c r="B27" s="20">
        <v>2</v>
      </c>
      <c r="C27" s="20">
        <v>1</v>
      </c>
      <c r="D27" s="20">
        <v>3</v>
      </c>
      <c r="E27" s="20">
        <v>12</v>
      </c>
      <c r="F27" s="20">
        <v>17</v>
      </c>
      <c r="G27" s="20">
        <v>25</v>
      </c>
      <c r="H27" s="20">
        <v>3</v>
      </c>
      <c r="I27" s="28">
        <f t="shared" si="0"/>
        <v>365</v>
      </c>
      <c r="J27" s="28">
        <f t="shared" si="1"/>
        <v>5.703125</v>
      </c>
      <c r="K27" s="21"/>
      <c r="L27" s="21"/>
    </row>
    <row r="28" spans="1:12" s="22" customFormat="1" ht="14.45" customHeight="1" x14ac:dyDescent="0.3">
      <c r="A28" s="4" t="s">
        <v>35</v>
      </c>
      <c r="B28" s="20">
        <v>1</v>
      </c>
      <c r="C28" s="20">
        <v>0</v>
      </c>
      <c r="D28" s="20">
        <v>4</v>
      </c>
      <c r="E28" s="20">
        <v>8</v>
      </c>
      <c r="F28" s="20">
        <v>25</v>
      </c>
      <c r="G28" s="20">
        <v>25</v>
      </c>
      <c r="H28" s="20">
        <v>1</v>
      </c>
      <c r="I28" s="28">
        <f t="shared" si="0"/>
        <v>359</v>
      </c>
      <c r="J28" s="28">
        <f t="shared" si="1"/>
        <v>5.609375</v>
      </c>
      <c r="K28" s="21"/>
      <c r="L28" s="21"/>
    </row>
    <row r="29" spans="1:12" s="22" customFormat="1" ht="14.45" customHeight="1" x14ac:dyDescent="0.3">
      <c r="A29" s="4" t="s">
        <v>36</v>
      </c>
      <c r="B29" s="20">
        <v>1</v>
      </c>
      <c r="C29" s="20">
        <v>1</v>
      </c>
      <c r="D29" s="20">
        <v>3</v>
      </c>
      <c r="E29" s="20">
        <v>8</v>
      </c>
      <c r="F29" s="20">
        <v>22</v>
      </c>
      <c r="G29" s="20">
        <v>24</v>
      </c>
      <c r="H29" s="20">
        <v>5</v>
      </c>
      <c r="I29" s="28">
        <f t="shared" si="0"/>
        <v>365</v>
      </c>
      <c r="J29" s="28">
        <f t="shared" si="1"/>
        <v>5.703125</v>
      </c>
      <c r="K29" s="21"/>
      <c r="L29" s="21"/>
    </row>
    <row r="30" spans="1:12" s="22" customFormat="1" ht="14.45" customHeight="1" x14ac:dyDescent="0.3">
      <c r="A30" s="4" t="s">
        <v>37</v>
      </c>
      <c r="B30" s="20">
        <v>1</v>
      </c>
      <c r="C30" s="20">
        <v>1</v>
      </c>
      <c r="D30" s="20">
        <v>5</v>
      </c>
      <c r="E30" s="20">
        <v>9</v>
      </c>
      <c r="F30" s="20">
        <v>15</v>
      </c>
      <c r="G30" s="20">
        <v>24</v>
      </c>
      <c r="H30" s="20">
        <v>8</v>
      </c>
      <c r="I30" s="28">
        <f t="shared" si="0"/>
        <v>365</v>
      </c>
      <c r="J30" s="28">
        <f t="shared" si="1"/>
        <v>5.703125</v>
      </c>
      <c r="K30" s="21"/>
      <c r="L30" s="21"/>
    </row>
    <row r="31" spans="1:12" s="22" customFormat="1" ht="14.45" customHeight="1" x14ac:dyDescent="0.3">
      <c r="A31" s="4" t="s">
        <v>38</v>
      </c>
      <c r="B31" s="20">
        <v>1</v>
      </c>
      <c r="C31" s="20">
        <v>1</v>
      </c>
      <c r="D31" s="20">
        <v>3</v>
      </c>
      <c r="E31" s="20">
        <v>12</v>
      </c>
      <c r="F31" s="20">
        <v>21</v>
      </c>
      <c r="G31" s="20">
        <v>24</v>
      </c>
      <c r="H31" s="20">
        <v>1</v>
      </c>
      <c r="I31" s="28">
        <f t="shared" si="0"/>
        <v>364</v>
      </c>
      <c r="J31" s="28">
        <f t="shared" si="1"/>
        <v>5.6875</v>
      </c>
      <c r="K31" s="21"/>
      <c r="L31" s="21"/>
    </row>
    <row r="32" spans="1:12" s="22" customFormat="1" ht="14.45" customHeight="1" x14ac:dyDescent="0.3">
      <c r="A32" s="4" t="s">
        <v>39</v>
      </c>
      <c r="B32" s="20">
        <v>2</v>
      </c>
      <c r="C32" s="20">
        <v>1</v>
      </c>
      <c r="D32" s="20">
        <v>4</v>
      </c>
      <c r="E32" s="20">
        <v>9</v>
      </c>
      <c r="F32" s="20">
        <v>18</v>
      </c>
      <c r="G32" s="20">
        <v>30</v>
      </c>
      <c r="H32" s="20">
        <v>0</v>
      </c>
      <c r="I32" s="28">
        <f t="shared" si="0"/>
        <v>358</v>
      </c>
      <c r="J32" s="28">
        <f t="shared" si="1"/>
        <v>5.59375</v>
      </c>
      <c r="K32" s="21"/>
      <c r="L32" s="21"/>
    </row>
    <row r="33" spans="1:12" s="22" customFormat="1" ht="14.45" customHeight="1" x14ac:dyDescent="0.3">
      <c r="A33" s="4" t="s">
        <v>40</v>
      </c>
      <c r="B33" s="20">
        <v>0</v>
      </c>
      <c r="C33" s="20">
        <v>3</v>
      </c>
      <c r="D33" s="20">
        <v>4</v>
      </c>
      <c r="E33" s="20">
        <v>10</v>
      </c>
      <c r="F33" s="20">
        <v>20</v>
      </c>
      <c r="G33" s="20">
        <v>27</v>
      </c>
      <c r="H33" s="22">
        <v>0</v>
      </c>
      <c r="I33" s="28">
        <f t="shared" si="0"/>
        <v>360</v>
      </c>
      <c r="J33" s="28">
        <f t="shared" si="1"/>
        <v>5.625</v>
      </c>
      <c r="K33" s="21"/>
      <c r="L33" s="21"/>
    </row>
    <row r="34" spans="1:12" s="33" customFormat="1" ht="14.45" customHeight="1" x14ac:dyDescent="0.3">
      <c r="A34" s="32" t="s">
        <v>71</v>
      </c>
      <c r="B34" s="32"/>
      <c r="C34" s="32"/>
      <c r="D34" s="32"/>
      <c r="E34" s="32"/>
      <c r="F34" s="32"/>
      <c r="G34" s="32"/>
      <c r="H34" s="32"/>
      <c r="I34" s="32"/>
      <c r="J34" s="32"/>
      <c r="K34" s="34"/>
      <c r="L34" s="34"/>
    </row>
    <row r="35" spans="1:12" s="22" customFormat="1" ht="14.45" customHeight="1" x14ac:dyDescent="0.3">
      <c r="A35" s="4" t="s">
        <v>12</v>
      </c>
      <c r="B35" s="20">
        <v>1</v>
      </c>
      <c r="C35" s="20">
        <v>1</v>
      </c>
      <c r="D35" s="20">
        <v>7</v>
      </c>
      <c r="E35" s="20">
        <v>6</v>
      </c>
      <c r="F35" s="20">
        <v>22</v>
      </c>
      <c r="G35" s="20">
        <v>24</v>
      </c>
      <c r="H35" s="20">
        <v>3</v>
      </c>
      <c r="I35" s="28">
        <f t="shared" si="0"/>
        <v>347</v>
      </c>
      <c r="J35" s="28">
        <f t="shared" si="1"/>
        <v>5.421875</v>
      </c>
      <c r="K35" s="21"/>
      <c r="L35" s="21"/>
    </row>
    <row r="36" spans="1:12" s="22" customFormat="1" ht="14.45" customHeight="1" x14ac:dyDescent="0.3">
      <c r="A36" s="4" t="s">
        <v>13</v>
      </c>
      <c r="B36" s="20">
        <v>0</v>
      </c>
      <c r="C36" s="20">
        <v>1</v>
      </c>
      <c r="D36" s="20">
        <v>6</v>
      </c>
      <c r="E36" s="20">
        <v>5</v>
      </c>
      <c r="F36" s="20">
        <v>23</v>
      </c>
      <c r="G36" s="20">
        <v>28</v>
      </c>
      <c r="H36" s="20">
        <v>1</v>
      </c>
      <c r="I36" s="28">
        <f t="shared" si="0"/>
        <v>350</v>
      </c>
      <c r="J36" s="28">
        <f t="shared" si="1"/>
        <v>5.46875</v>
      </c>
      <c r="K36" s="21"/>
      <c r="L36" s="21"/>
    </row>
    <row r="37" spans="1:12" s="22" customFormat="1" ht="14.45" customHeight="1" x14ac:dyDescent="0.3">
      <c r="A37" s="4" t="s">
        <v>14</v>
      </c>
      <c r="B37" s="20">
        <v>1</v>
      </c>
      <c r="C37" s="20">
        <v>3</v>
      </c>
      <c r="D37" s="20">
        <v>6</v>
      </c>
      <c r="E37" s="20">
        <v>11</v>
      </c>
      <c r="F37" s="20">
        <v>21</v>
      </c>
      <c r="G37" s="20">
        <v>19</v>
      </c>
      <c r="H37" s="20">
        <v>3</v>
      </c>
      <c r="I37" s="28">
        <f t="shared" si="0"/>
        <v>353</v>
      </c>
      <c r="J37" s="28">
        <f t="shared" si="1"/>
        <v>5.515625</v>
      </c>
      <c r="K37" s="21"/>
      <c r="L37" s="21"/>
    </row>
    <row r="38" spans="1:12" s="22" customFormat="1" ht="14.45" customHeight="1" x14ac:dyDescent="0.3">
      <c r="A38" s="4" t="s">
        <v>15</v>
      </c>
      <c r="B38" s="20">
        <v>1</v>
      </c>
      <c r="C38" s="20">
        <v>4</v>
      </c>
      <c r="D38" s="20">
        <v>6</v>
      </c>
      <c r="E38" s="20">
        <v>5</v>
      </c>
      <c r="F38" s="20">
        <v>25</v>
      </c>
      <c r="G38" s="20">
        <v>22</v>
      </c>
      <c r="H38" s="20">
        <v>1</v>
      </c>
      <c r="I38" s="28">
        <f t="shared" si="0"/>
        <v>331</v>
      </c>
      <c r="J38" s="28">
        <f t="shared" si="1"/>
        <v>5.171875</v>
      </c>
      <c r="K38" s="21"/>
      <c r="L38" s="21"/>
    </row>
    <row r="39" spans="1:12" s="22" customFormat="1" ht="14.45" customHeight="1" x14ac:dyDescent="0.3">
      <c r="A39" s="4" t="s">
        <v>16</v>
      </c>
      <c r="B39" s="20">
        <v>2</v>
      </c>
      <c r="C39" s="20">
        <v>1</v>
      </c>
      <c r="D39" s="20">
        <v>5</v>
      </c>
      <c r="E39" s="20">
        <v>7</v>
      </c>
      <c r="F39" s="20">
        <v>26</v>
      </c>
      <c r="G39" s="20">
        <v>23</v>
      </c>
      <c r="H39" s="20">
        <v>0</v>
      </c>
      <c r="I39" s="28">
        <f t="shared" si="0"/>
        <v>343</v>
      </c>
      <c r="J39" s="28">
        <f t="shared" si="1"/>
        <v>5.359375</v>
      </c>
      <c r="K39" s="21"/>
      <c r="L39" s="21"/>
    </row>
    <row r="40" spans="1:12" s="22" customFormat="1" ht="14.45" customHeight="1" x14ac:dyDescent="0.3">
      <c r="A40" s="4" t="s">
        <v>17</v>
      </c>
      <c r="B40" s="20">
        <v>1</v>
      </c>
      <c r="C40" s="20">
        <v>3</v>
      </c>
      <c r="D40" s="20">
        <v>5</v>
      </c>
      <c r="E40" s="20">
        <v>6</v>
      </c>
      <c r="F40" s="20">
        <v>26</v>
      </c>
      <c r="G40" s="20">
        <v>21</v>
      </c>
      <c r="H40" s="20">
        <v>2</v>
      </c>
      <c r="I40" s="28">
        <f t="shared" si="0"/>
        <v>340</v>
      </c>
      <c r="J40" s="28">
        <f t="shared" si="1"/>
        <v>5.3125</v>
      </c>
      <c r="K40" s="21"/>
      <c r="L40" s="21"/>
    </row>
    <row r="41" spans="1:12" s="22" customFormat="1" ht="14.45" customHeight="1" x14ac:dyDescent="0.3">
      <c r="A41" s="4" t="s">
        <v>18</v>
      </c>
      <c r="B41" s="20">
        <v>0</v>
      </c>
      <c r="C41" s="20">
        <v>2</v>
      </c>
      <c r="D41" s="20">
        <v>4</v>
      </c>
      <c r="E41" s="20">
        <v>10</v>
      </c>
      <c r="F41" s="20">
        <v>22</v>
      </c>
      <c r="G41" s="20">
        <v>22</v>
      </c>
      <c r="H41" s="20">
        <v>3</v>
      </c>
      <c r="I41" s="28">
        <f t="shared" si="0"/>
        <v>359</v>
      </c>
      <c r="J41" s="28">
        <f t="shared" si="1"/>
        <v>5.609375</v>
      </c>
      <c r="K41" s="21"/>
      <c r="L41" s="21"/>
    </row>
    <row r="42" spans="1:12" s="22" customFormat="1" ht="14.45" customHeight="1" x14ac:dyDescent="0.3">
      <c r="A42" s="4" t="s">
        <v>19</v>
      </c>
      <c r="B42" s="20">
        <v>1</v>
      </c>
      <c r="C42" s="20">
        <v>1</v>
      </c>
      <c r="D42" s="20">
        <v>8</v>
      </c>
      <c r="E42" s="20">
        <v>11</v>
      </c>
      <c r="F42" s="20">
        <v>23</v>
      </c>
      <c r="G42" s="20">
        <v>19</v>
      </c>
      <c r="H42" s="20">
        <v>1</v>
      </c>
      <c r="I42" s="28">
        <f t="shared" si="0"/>
        <v>351</v>
      </c>
      <c r="J42" s="28">
        <f t="shared" si="1"/>
        <v>5.484375</v>
      </c>
      <c r="K42" s="21"/>
      <c r="L42" s="21"/>
    </row>
    <row r="43" spans="1:12" s="33" customFormat="1" ht="14.45" customHeight="1" x14ac:dyDescent="0.3">
      <c r="A43" s="32" t="s">
        <v>20</v>
      </c>
      <c r="B43" s="32"/>
      <c r="C43" s="32"/>
      <c r="D43" s="32"/>
      <c r="E43" s="32"/>
      <c r="F43" s="32"/>
      <c r="G43" s="32"/>
      <c r="K43" s="34"/>
      <c r="L43" s="34"/>
    </row>
    <row r="44" spans="1:12" s="22" customFormat="1" ht="14.45" customHeight="1" x14ac:dyDescent="0.3">
      <c r="A44" s="4" t="s">
        <v>21</v>
      </c>
      <c r="B44" s="20">
        <v>0</v>
      </c>
      <c r="C44" s="20">
        <v>0</v>
      </c>
      <c r="D44" s="20">
        <v>1</v>
      </c>
      <c r="E44" s="20">
        <v>5</v>
      </c>
      <c r="F44" s="20">
        <v>16</v>
      </c>
      <c r="G44" s="20">
        <v>40</v>
      </c>
      <c r="H44" s="20">
        <v>2</v>
      </c>
      <c r="I44" s="28">
        <f t="shared" si="0"/>
        <v>377</v>
      </c>
      <c r="J44" s="28">
        <f t="shared" si="1"/>
        <v>5.890625</v>
      </c>
      <c r="K44" s="21"/>
      <c r="L44" s="21"/>
    </row>
    <row r="45" spans="1:12" s="22" customFormat="1" ht="14.45" customHeight="1" x14ac:dyDescent="0.3">
      <c r="A45" s="4" t="s">
        <v>22</v>
      </c>
      <c r="B45" s="20">
        <v>1</v>
      </c>
      <c r="C45" s="20">
        <v>0</v>
      </c>
      <c r="D45" s="20">
        <v>11</v>
      </c>
      <c r="E45" s="20">
        <v>5</v>
      </c>
      <c r="F45" s="20">
        <v>27</v>
      </c>
      <c r="G45" s="20">
        <v>28</v>
      </c>
      <c r="H45" s="20">
        <v>1</v>
      </c>
      <c r="I45" s="28">
        <f t="shared" si="0"/>
        <v>384</v>
      </c>
      <c r="J45" s="28">
        <f t="shared" si="1"/>
        <v>6</v>
      </c>
      <c r="K45" s="21"/>
      <c r="L45" s="21"/>
    </row>
    <row r="46" spans="1:12" s="22" customFormat="1" ht="14.45" customHeight="1" x14ac:dyDescent="0.3">
      <c r="A46" s="4" t="s">
        <v>23</v>
      </c>
      <c r="B46" s="20">
        <v>1</v>
      </c>
      <c r="C46" s="20">
        <v>0</v>
      </c>
      <c r="D46" s="20">
        <v>0</v>
      </c>
      <c r="E46" s="20">
        <v>10</v>
      </c>
      <c r="F46" s="20">
        <v>22</v>
      </c>
      <c r="G46" s="20">
        <v>30</v>
      </c>
      <c r="H46" s="20">
        <v>1</v>
      </c>
      <c r="I46" s="28">
        <f t="shared" si="0"/>
        <v>378</v>
      </c>
      <c r="J46" s="28">
        <f t="shared" si="1"/>
        <v>5.90625</v>
      </c>
      <c r="K46" s="21"/>
      <c r="L46" s="21"/>
    </row>
    <row r="47" spans="1:12" s="22" customFormat="1" ht="14.45" customHeight="1" x14ac:dyDescent="0.3">
      <c r="A47" s="4" t="s">
        <v>24</v>
      </c>
      <c r="B47" s="20">
        <v>1</v>
      </c>
      <c r="C47" s="20">
        <v>0</v>
      </c>
      <c r="D47" s="20">
        <v>1</v>
      </c>
      <c r="E47" s="20">
        <v>11</v>
      </c>
      <c r="F47" s="20">
        <v>23</v>
      </c>
      <c r="G47" s="20">
        <v>27</v>
      </c>
      <c r="H47" s="20">
        <v>1</v>
      </c>
      <c r="I47" s="28">
        <f t="shared" si="0"/>
        <v>376</v>
      </c>
      <c r="J47" s="28">
        <f t="shared" si="1"/>
        <v>5.875</v>
      </c>
      <c r="K47" s="21"/>
      <c r="L47" s="21"/>
    </row>
    <row r="48" spans="1:12" s="22" customFormat="1" ht="14.45" customHeight="1" x14ac:dyDescent="0.3">
      <c r="A48" s="4" t="s">
        <v>25</v>
      </c>
      <c r="B48" s="20">
        <v>0</v>
      </c>
      <c r="C48" s="20">
        <v>3</v>
      </c>
      <c r="D48" s="20">
        <v>4</v>
      </c>
      <c r="E48" s="20">
        <v>11</v>
      </c>
      <c r="F48" s="20">
        <v>22</v>
      </c>
      <c r="G48" s="20">
        <v>22</v>
      </c>
      <c r="H48" s="20">
        <v>2</v>
      </c>
      <c r="I48" s="28">
        <f t="shared" si="0"/>
        <v>362</v>
      </c>
      <c r="J48" s="28">
        <f t="shared" si="1"/>
        <v>5.65625</v>
      </c>
      <c r="K48" s="21"/>
      <c r="L48" s="21"/>
    </row>
    <row r="49" spans="1:12" s="22" customFormat="1" ht="14.45" customHeight="1" x14ac:dyDescent="0.3">
      <c r="A49" s="4" t="s">
        <v>26</v>
      </c>
      <c r="B49" s="20">
        <v>1</v>
      </c>
      <c r="C49" s="20">
        <v>2</v>
      </c>
      <c r="D49" s="20">
        <v>8</v>
      </c>
      <c r="E49" s="20">
        <v>15</v>
      </c>
      <c r="F49" s="20">
        <v>14</v>
      </c>
      <c r="G49" s="20">
        <v>18</v>
      </c>
      <c r="H49" s="20">
        <v>5</v>
      </c>
      <c r="I49" s="28">
        <f t="shared" si="0"/>
        <v>362</v>
      </c>
      <c r="J49" s="28">
        <f t="shared" si="1"/>
        <v>5.65625</v>
      </c>
      <c r="K49" s="21"/>
      <c r="L49" s="21"/>
    </row>
    <row r="50" spans="1:12" s="22" customFormat="1" ht="14.45" customHeight="1" x14ac:dyDescent="0.3">
      <c r="A50" s="4" t="s">
        <v>27</v>
      </c>
      <c r="B50" s="20">
        <v>2</v>
      </c>
      <c r="C50" s="20">
        <v>4</v>
      </c>
      <c r="D50" s="20">
        <v>6</v>
      </c>
      <c r="E50" s="20">
        <v>15</v>
      </c>
      <c r="F50" s="20">
        <v>15</v>
      </c>
      <c r="G50" s="20">
        <v>16</v>
      </c>
      <c r="H50" s="20">
        <v>6</v>
      </c>
      <c r="I50" s="28">
        <f t="shared" si="0"/>
        <v>361</v>
      </c>
      <c r="J50" s="28">
        <f t="shared" si="1"/>
        <v>5.640625</v>
      </c>
      <c r="K50" s="21"/>
      <c r="L50" s="21"/>
    </row>
    <row r="51" spans="1:12" s="22" customFormat="1" ht="14.45" customHeight="1" x14ac:dyDescent="0.3">
      <c r="A51" s="4" t="s">
        <v>28</v>
      </c>
      <c r="B51" s="20">
        <v>0</v>
      </c>
      <c r="C51" s="20">
        <v>2</v>
      </c>
      <c r="D51" s="20">
        <v>4</v>
      </c>
      <c r="E51" s="20">
        <v>11</v>
      </c>
      <c r="F51" s="20">
        <v>17</v>
      </c>
      <c r="G51" s="20">
        <v>15</v>
      </c>
      <c r="H51" s="20">
        <v>14</v>
      </c>
      <c r="I51" s="28">
        <f t="shared" si="0"/>
        <v>377</v>
      </c>
      <c r="J51" s="28">
        <f t="shared" si="1"/>
        <v>5.890625</v>
      </c>
      <c r="K51" s="21"/>
      <c r="L51" s="21"/>
    </row>
    <row r="52" spans="1:12" s="22" customFormat="1" ht="14.45" customHeight="1" x14ac:dyDescent="0.3">
      <c r="A52" s="4" t="s">
        <v>29</v>
      </c>
      <c r="B52" s="20">
        <v>1</v>
      </c>
      <c r="C52" s="20">
        <v>4</v>
      </c>
      <c r="D52" s="20">
        <v>3</v>
      </c>
      <c r="E52" s="20">
        <v>11</v>
      </c>
      <c r="F52" s="20">
        <v>22</v>
      </c>
      <c r="G52" s="20">
        <v>13</v>
      </c>
      <c r="H52" s="20">
        <v>8</v>
      </c>
      <c r="I52" s="28">
        <f t="shared" si="0"/>
        <v>350</v>
      </c>
      <c r="J52" s="28">
        <f t="shared" si="1"/>
        <v>5.46875</v>
      </c>
      <c r="K52" s="21"/>
      <c r="L52" s="21"/>
    </row>
    <row r="53" spans="1:12" s="22" customFormat="1" ht="14.45" customHeight="1" x14ac:dyDescent="0.3">
      <c r="A53" s="4" t="s">
        <v>30</v>
      </c>
      <c r="B53" s="20">
        <v>6</v>
      </c>
      <c r="C53" s="20">
        <v>5</v>
      </c>
      <c r="D53" s="20">
        <v>6</v>
      </c>
      <c r="E53" s="20">
        <v>13</v>
      </c>
      <c r="F53" s="20">
        <v>14</v>
      </c>
      <c r="G53" s="20">
        <v>12</v>
      </c>
      <c r="H53" s="20">
        <v>8</v>
      </c>
      <c r="I53" s="28">
        <f t="shared" si="0"/>
        <v>336</v>
      </c>
      <c r="J53" s="28">
        <f t="shared" si="1"/>
        <v>5.25</v>
      </c>
      <c r="K53" s="21"/>
      <c r="L53" s="21"/>
    </row>
    <row r="54" spans="1:12" s="33" customFormat="1" ht="14.45" customHeight="1" x14ac:dyDescent="0.3">
      <c r="A54" s="32" t="s">
        <v>41</v>
      </c>
      <c r="B54" s="32"/>
      <c r="C54" s="32"/>
      <c r="D54" s="32"/>
      <c r="E54" s="32"/>
      <c r="F54" s="32"/>
      <c r="G54" s="32"/>
      <c r="H54" s="32"/>
      <c r="I54" s="32"/>
      <c r="J54" s="32"/>
      <c r="K54" s="34"/>
      <c r="L54" s="34"/>
    </row>
    <row r="55" spans="1:12" s="22" customFormat="1" ht="14.45" customHeight="1" x14ac:dyDescent="0.3">
      <c r="A55" s="4" t="s">
        <v>42</v>
      </c>
      <c r="B55" s="20">
        <v>0</v>
      </c>
      <c r="C55" s="20">
        <v>0</v>
      </c>
      <c r="D55" s="20">
        <v>0</v>
      </c>
      <c r="E55" s="20">
        <v>4</v>
      </c>
      <c r="F55" s="20">
        <v>32</v>
      </c>
      <c r="G55" s="20">
        <v>27</v>
      </c>
      <c r="H55" s="20">
        <v>1</v>
      </c>
      <c r="I55" s="28">
        <f t="shared" si="0"/>
        <v>361</v>
      </c>
      <c r="J55" s="28">
        <f t="shared" si="1"/>
        <v>5.640625</v>
      </c>
      <c r="K55" s="21"/>
      <c r="L55" s="21"/>
    </row>
    <row r="56" spans="1:12" s="22" customFormat="1" ht="14.45" customHeight="1" x14ac:dyDescent="0.3">
      <c r="A56" s="4" t="s">
        <v>43</v>
      </c>
      <c r="B56" s="20">
        <v>2</v>
      </c>
      <c r="C56" s="20">
        <v>4</v>
      </c>
      <c r="D56" s="20">
        <v>5</v>
      </c>
      <c r="E56" s="20">
        <v>13</v>
      </c>
      <c r="F56" s="20">
        <v>18</v>
      </c>
      <c r="G56" s="20">
        <v>17</v>
      </c>
      <c r="H56" s="20">
        <v>5</v>
      </c>
      <c r="I56" s="28">
        <f t="shared" si="0"/>
        <v>356</v>
      </c>
      <c r="J56" s="28">
        <f t="shared" si="1"/>
        <v>5.5625</v>
      </c>
      <c r="K56" s="21"/>
      <c r="L56" s="21"/>
    </row>
    <row r="57" spans="1:12" s="22" customFormat="1" ht="14.45" customHeight="1" x14ac:dyDescent="0.3">
      <c r="A57" s="4" t="s">
        <v>44</v>
      </c>
      <c r="B57" s="20">
        <v>2</v>
      </c>
      <c r="C57" s="20">
        <v>4</v>
      </c>
      <c r="D57" s="20">
        <v>6</v>
      </c>
      <c r="E57" s="20">
        <v>16</v>
      </c>
      <c r="F57" s="20">
        <v>13</v>
      </c>
      <c r="G57" s="20">
        <v>15</v>
      </c>
      <c r="H57" s="20">
        <v>7</v>
      </c>
      <c r="I57" s="28">
        <f t="shared" si="0"/>
        <v>360</v>
      </c>
      <c r="J57" s="28">
        <f t="shared" si="1"/>
        <v>5.625</v>
      </c>
      <c r="K57" s="21"/>
      <c r="L57" s="21"/>
    </row>
    <row r="58" spans="1:12" s="22" customFormat="1" ht="14.45" customHeight="1" x14ac:dyDescent="0.3">
      <c r="A58" s="4" t="s">
        <v>45</v>
      </c>
      <c r="B58" s="20">
        <v>1</v>
      </c>
      <c r="C58" s="20">
        <v>5</v>
      </c>
      <c r="D58" s="20">
        <v>3</v>
      </c>
      <c r="E58" s="20">
        <v>4</v>
      </c>
      <c r="F58" s="20">
        <v>33</v>
      </c>
      <c r="G58" s="20">
        <v>16</v>
      </c>
      <c r="H58" s="20">
        <v>2</v>
      </c>
      <c r="I58" s="28">
        <f t="shared" si="0"/>
        <v>327</v>
      </c>
      <c r="J58" s="28">
        <f t="shared" si="1"/>
        <v>5.109375</v>
      </c>
      <c r="K58" s="21"/>
      <c r="L58" s="21"/>
    </row>
    <row r="59" spans="1:12" s="22" customFormat="1" ht="14.45" customHeight="1" x14ac:dyDescent="0.3">
      <c r="A59" s="4" t="s">
        <v>46</v>
      </c>
      <c r="B59" s="20">
        <v>1</v>
      </c>
      <c r="C59" s="20">
        <v>3</v>
      </c>
      <c r="D59" s="20">
        <v>2</v>
      </c>
      <c r="E59" s="20">
        <v>13</v>
      </c>
      <c r="F59" s="20">
        <v>23</v>
      </c>
      <c r="G59" s="20">
        <v>18</v>
      </c>
      <c r="H59" s="20">
        <v>4</v>
      </c>
      <c r="I59" s="28">
        <f t="shared" si="0"/>
        <v>368</v>
      </c>
      <c r="J59" s="28">
        <f t="shared" si="1"/>
        <v>5.75</v>
      </c>
      <c r="K59" s="21"/>
      <c r="L59" s="21"/>
    </row>
    <row r="60" spans="1:12" s="22" customFormat="1" ht="14.45" customHeight="1" x14ac:dyDescent="0.3">
      <c r="A60" s="4" t="s">
        <v>47</v>
      </c>
      <c r="B60" s="20">
        <v>1</v>
      </c>
      <c r="C60" s="20">
        <v>3</v>
      </c>
      <c r="D60" s="20">
        <v>4</v>
      </c>
      <c r="E60" s="20">
        <v>5</v>
      </c>
      <c r="F60" s="20">
        <v>24</v>
      </c>
      <c r="G60" s="20">
        <v>16</v>
      </c>
      <c r="H60" s="20">
        <v>11</v>
      </c>
      <c r="I60" s="28">
        <f t="shared" si="0"/>
        <v>352</v>
      </c>
      <c r="J60" s="28">
        <f t="shared" si="1"/>
        <v>5.5</v>
      </c>
      <c r="K60" s="21"/>
      <c r="L60" s="21"/>
    </row>
    <row r="61" spans="1:12" s="22" customFormat="1" ht="14.45" customHeight="1" x14ac:dyDescent="0.3">
      <c r="A61" s="4" t="s">
        <v>48</v>
      </c>
      <c r="B61" s="22">
        <v>0</v>
      </c>
      <c r="C61" s="20">
        <v>3</v>
      </c>
      <c r="D61" s="20">
        <v>3</v>
      </c>
      <c r="E61" s="20">
        <v>4</v>
      </c>
      <c r="F61" s="20">
        <v>25</v>
      </c>
      <c r="G61" s="20">
        <v>17</v>
      </c>
      <c r="H61" s="20">
        <v>12</v>
      </c>
      <c r="I61" s="28">
        <f t="shared" si="0"/>
        <v>358</v>
      </c>
      <c r="J61" s="28">
        <f t="shared" si="1"/>
        <v>5.59375</v>
      </c>
      <c r="K61" s="21"/>
      <c r="L61" s="21"/>
    </row>
    <row r="62" spans="1:12" s="22" customFormat="1" ht="14.45" customHeight="1" x14ac:dyDescent="0.3">
      <c r="A62" s="4" t="s">
        <v>49</v>
      </c>
      <c r="B62" s="20">
        <v>1</v>
      </c>
      <c r="C62" s="20">
        <v>3</v>
      </c>
      <c r="D62" s="20">
        <v>7</v>
      </c>
      <c r="E62" s="20">
        <v>8</v>
      </c>
      <c r="F62" s="20">
        <v>16</v>
      </c>
      <c r="G62" s="20">
        <v>10</v>
      </c>
      <c r="H62" s="20">
        <v>18</v>
      </c>
      <c r="I62" s="28">
        <f t="shared" si="0"/>
        <v>358</v>
      </c>
      <c r="J62" s="28">
        <f t="shared" si="1"/>
        <v>5.59375</v>
      </c>
      <c r="K62" s="21"/>
      <c r="L62" s="21"/>
    </row>
    <row r="63" spans="1:12" s="22" customFormat="1" ht="14.45" customHeight="1" x14ac:dyDescent="0.3">
      <c r="A63" s="4" t="s">
        <v>50</v>
      </c>
      <c r="B63" s="20">
        <v>0</v>
      </c>
      <c r="C63" s="20">
        <v>4</v>
      </c>
      <c r="D63" s="20">
        <v>4</v>
      </c>
      <c r="E63" s="20">
        <v>7</v>
      </c>
      <c r="F63" s="20">
        <v>21</v>
      </c>
      <c r="G63" s="20">
        <v>12</v>
      </c>
      <c r="H63" s="20">
        <v>16</v>
      </c>
      <c r="I63" s="28">
        <f t="shared" si="0"/>
        <v>365</v>
      </c>
      <c r="J63" s="28">
        <f t="shared" si="1"/>
        <v>5.703125</v>
      </c>
      <c r="K63" s="21"/>
      <c r="L63" s="21"/>
    </row>
    <row r="64" spans="1:12" s="22" customFormat="1" ht="14.45" customHeight="1" x14ac:dyDescent="0.3">
      <c r="A64" s="4" t="s">
        <v>51</v>
      </c>
      <c r="B64" s="20">
        <v>2</v>
      </c>
      <c r="C64" s="20">
        <v>3</v>
      </c>
      <c r="D64" s="20">
        <v>4</v>
      </c>
      <c r="E64" s="20">
        <v>7</v>
      </c>
      <c r="F64" s="20">
        <v>22</v>
      </c>
      <c r="G64" s="20">
        <v>10</v>
      </c>
      <c r="H64" s="20">
        <v>16</v>
      </c>
      <c r="I64" s="28">
        <f t="shared" si="0"/>
        <v>358</v>
      </c>
      <c r="J64" s="28">
        <f t="shared" si="1"/>
        <v>5.59375</v>
      </c>
      <c r="K64" s="21"/>
      <c r="L64" s="21"/>
    </row>
    <row r="65" spans="1:12" s="22" customFormat="1" ht="14.45" customHeight="1" x14ac:dyDescent="0.3">
      <c r="A65" s="49" t="s">
        <v>52</v>
      </c>
      <c r="B65" s="50">
        <v>0</v>
      </c>
      <c r="C65" s="50">
        <v>0</v>
      </c>
      <c r="D65" s="50">
        <v>2</v>
      </c>
      <c r="E65" s="50">
        <v>4</v>
      </c>
      <c r="F65" s="50">
        <v>21</v>
      </c>
      <c r="G65" s="50">
        <v>33</v>
      </c>
      <c r="H65" s="50">
        <v>4</v>
      </c>
      <c r="I65" s="51">
        <f t="shared" si="0"/>
        <v>369</v>
      </c>
      <c r="J65" s="51">
        <f t="shared" si="1"/>
        <v>5.765625</v>
      </c>
      <c r="K65" s="21"/>
      <c r="L65" s="21"/>
    </row>
    <row r="66" spans="1:12" s="22" customFormat="1" ht="14.45" customHeight="1" x14ac:dyDescent="0.3">
      <c r="A66" s="48" t="s">
        <v>95</v>
      </c>
      <c r="B66" s="41"/>
      <c r="C66" s="41"/>
      <c r="D66" s="41"/>
      <c r="E66" s="41"/>
      <c r="F66" s="41"/>
      <c r="G66" s="41"/>
      <c r="H66" s="41"/>
      <c r="I66" s="21"/>
      <c r="J66" s="28">
        <f>AVERAGE(J14:J65)</f>
        <v>5.5107421875</v>
      </c>
      <c r="K66" s="21"/>
      <c r="L66" s="21"/>
    </row>
    <row r="67" spans="1:12" s="22" customFormat="1" ht="14.45" customHeight="1" x14ac:dyDescent="0.3">
      <c r="A67" s="4"/>
      <c r="B67" s="41"/>
      <c r="C67" s="41"/>
      <c r="D67" s="41"/>
      <c r="E67" s="41"/>
      <c r="F67" s="41"/>
      <c r="G67" s="41"/>
      <c r="H67" s="41"/>
      <c r="I67" s="21"/>
      <c r="J67" s="28"/>
      <c r="K67" s="21"/>
      <c r="L67" s="21"/>
    </row>
    <row r="68" spans="1:12" ht="14.45" x14ac:dyDescent="0.3">
      <c r="A68" s="5" t="s">
        <v>53</v>
      </c>
      <c r="J68" s="28"/>
      <c r="K68" s="12"/>
    </row>
    <row r="69" spans="1:12" ht="28.9" x14ac:dyDescent="0.3">
      <c r="A69" s="6" t="s">
        <v>85</v>
      </c>
      <c r="J69" s="28"/>
      <c r="K69" s="12"/>
    </row>
    <row r="70" spans="1:12" ht="14.45" x14ac:dyDescent="0.3">
      <c r="A70" s="4" t="s">
        <v>87</v>
      </c>
      <c r="J70" s="28"/>
      <c r="K70" s="12"/>
    </row>
    <row r="71" spans="1:12" ht="14.45" x14ac:dyDescent="0.3">
      <c r="A71" s="7" t="s">
        <v>86</v>
      </c>
      <c r="J71" s="28"/>
      <c r="K71" s="12"/>
    </row>
    <row r="72" spans="1:12" ht="14.45" x14ac:dyDescent="0.3">
      <c r="A72" s="31" t="s">
        <v>88</v>
      </c>
      <c r="J72" s="28"/>
      <c r="K72" s="12"/>
    </row>
    <row r="73" spans="1:12" ht="14.45" x14ac:dyDescent="0.3">
      <c r="A73" t="s">
        <v>89</v>
      </c>
      <c r="J73" s="28"/>
      <c r="K73" s="12"/>
    </row>
    <row r="74" spans="1:12" ht="14.45" x14ac:dyDescent="0.3">
      <c r="A74" t="s">
        <v>90</v>
      </c>
      <c r="J74" s="28"/>
      <c r="K74" s="12"/>
    </row>
    <row r="75" spans="1:12" ht="14.45" x14ac:dyDescent="0.3">
      <c r="A75" t="s">
        <v>97</v>
      </c>
      <c r="J75" s="28"/>
      <c r="K75" s="12"/>
    </row>
    <row r="76" spans="1:12" ht="14.45" x14ac:dyDescent="0.3">
      <c r="A76" s="6"/>
      <c r="J76" s="28"/>
      <c r="K76" s="12"/>
    </row>
    <row r="77" spans="1:12" ht="14.45" x14ac:dyDescent="0.3">
      <c r="A77" s="7"/>
      <c r="J77" s="30"/>
      <c r="K77" s="12"/>
    </row>
    <row r="78" spans="1:12" ht="14.45" x14ac:dyDescent="0.3">
      <c r="J78" s="30"/>
      <c r="K78" s="12"/>
    </row>
    <row r="79" spans="1:12" ht="14.45" x14ac:dyDescent="0.3">
      <c r="A79" s="6"/>
      <c r="J79" s="30"/>
      <c r="K79" s="12"/>
    </row>
    <row r="80" spans="1:12" ht="14.45" x14ac:dyDescent="0.3">
      <c r="J80" s="30"/>
      <c r="K80" s="12"/>
    </row>
  </sheetData>
  <mergeCells count="1">
    <mergeCell ref="A1:J1"/>
  </mergeCells>
  <pageMargins left="0.7" right="0.7" top="0.75" bottom="0.75" header="0.3" footer="0.3"/>
  <pageSetup scale="75" fitToHeight="0" orientation="landscape" r:id="rId1"/>
  <headerFooter>
    <oddFooter>&amp;L2015 Employee Survey Results&amp;C&amp;P</oddFooter>
  </headerFooter>
  <rowBreaks count="1" manualBreakCount="1">
    <brk id="6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opLeftCell="A15" workbookViewId="0">
      <selection activeCell="A51" sqref="A51"/>
    </sheetView>
  </sheetViews>
  <sheetFormatPr defaultRowHeight="15" x14ac:dyDescent="0.25"/>
  <cols>
    <col min="1" max="1" width="11.5703125" bestFit="1" customWidth="1"/>
  </cols>
  <sheetData>
    <row r="1" spans="1:1" ht="14.45" x14ac:dyDescent="0.3">
      <c r="A1" s="27" t="s">
        <v>94</v>
      </c>
    </row>
    <row r="2" spans="1:1" ht="14.45" x14ac:dyDescent="0.3">
      <c r="A2" s="28">
        <f>(($B$11*$B2)+($C$11*$C2)+($D$11*$D2)+($E$11*$E2)+($F$11*$F2)+($E$11*$E2)+($G$11*$G2)+($H$11*$H2))/64</f>
        <v>0</v>
      </c>
    </row>
    <row r="3" spans="1:1" ht="14.45" x14ac:dyDescent="0.3">
      <c r="A3" s="28">
        <f t="shared" ref="A3:A49" si="0">(($B$11*$B3)+($C$11*$C3)+($D$11*$D3)+($E$11*$E3)+($F$11*$F3)+($E$11*$E3)+($G$11*$G3)+($H$11*$H3))/64</f>
        <v>0</v>
      </c>
    </row>
    <row r="4" spans="1:1" ht="14.45" x14ac:dyDescent="0.3">
      <c r="A4" s="28">
        <f t="shared" si="0"/>
        <v>0</v>
      </c>
    </row>
    <row r="5" spans="1:1" ht="14.45" x14ac:dyDescent="0.3">
      <c r="A5" s="28">
        <f t="shared" si="0"/>
        <v>0</v>
      </c>
    </row>
    <row r="6" spans="1:1" ht="14.45" x14ac:dyDescent="0.3">
      <c r="A6" s="28">
        <f t="shared" si="0"/>
        <v>0</v>
      </c>
    </row>
    <row r="7" spans="1:1" ht="14.45" x14ac:dyDescent="0.3">
      <c r="A7" s="28">
        <f t="shared" si="0"/>
        <v>0</v>
      </c>
    </row>
    <row r="8" spans="1:1" ht="14.45" x14ac:dyDescent="0.3">
      <c r="A8" s="28">
        <f t="shared" si="0"/>
        <v>0</v>
      </c>
    </row>
    <row r="9" spans="1:1" ht="14.45" x14ac:dyDescent="0.3">
      <c r="A9" s="28">
        <f t="shared" si="0"/>
        <v>0</v>
      </c>
    </row>
    <row r="10" spans="1:1" ht="14.45" x14ac:dyDescent="0.3">
      <c r="A10" s="28">
        <f t="shared" si="0"/>
        <v>0</v>
      </c>
    </row>
    <row r="11" spans="1:1" ht="14.45" x14ac:dyDescent="0.3">
      <c r="A11" s="28">
        <f t="shared" si="0"/>
        <v>0</v>
      </c>
    </row>
    <row r="12" spans="1:1" ht="14.45" x14ac:dyDescent="0.3">
      <c r="A12" s="28">
        <f t="shared" si="0"/>
        <v>0</v>
      </c>
    </row>
    <row r="13" spans="1:1" ht="14.45" x14ac:dyDescent="0.3">
      <c r="A13" s="28">
        <f t="shared" si="0"/>
        <v>0</v>
      </c>
    </row>
    <row r="14" spans="1:1" ht="14.45" x14ac:dyDescent="0.3">
      <c r="A14" s="28">
        <f t="shared" si="0"/>
        <v>0</v>
      </c>
    </row>
    <row r="15" spans="1:1" ht="14.45" x14ac:dyDescent="0.3">
      <c r="A15" s="28">
        <f t="shared" si="0"/>
        <v>0</v>
      </c>
    </row>
    <row r="16" spans="1:1" ht="14.45" x14ac:dyDescent="0.3">
      <c r="A16" s="28">
        <f t="shared" si="0"/>
        <v>0</v>
      </c>
    </row>
    <row r="17" spans="1:1" ht="14.45" x14ac:dyDescent="0.3">
      <c r="A17" s="28">
        <f t="shared" si="0"/>
        <v>0</v>
      </c>
    </row>
    <row r="18" spans="1:1" ht="14.45" x14ac:dyDescent="0.3">
      <c r="A18" s="28">
        <f t="shared" si="0"/>
        <v>0</v>
      </c>
    </row>
    <row r="19" spans="1:1" ht="14.45" x14ac:dyDescent="0.3">
      <c r="A19" s="28">
        <f t="shared" si="0"/>
        <v>0</v>
      </c>
    </row>
    <row r="20" spans="1:1" ht="14.45" x14ac:dyDescent="0.3">
      <c r="A20" s="28">
        <f t="shared" si="0"/>
        <v>0</v>
      </c>
    </row>
    <row r="21" spans="1:1" ht="14.45" x14ac:dyDescent="0.3">
      <c r="A21" s="28">
        <f t="shared" si="0"/>
        <v>0</v>
      </c>
    </row>
    <row r="22" spans="1:1" ht="14.45" x14ac:dyDescent="0.3">
      <c r="A22" s="28">
        <f t="shared" si="0"/>
        <v>0</v>
      </c>
    </row>
    <row r="23" spans="1:1" ht="14.45" x14ac:dyDescent="0.3">
      <c r="A23" s="28">
        <f t="shared" si="0"/>
        <v>0</v>
      </c>
    </row>
    <row r="24" spans="1:1" ht="14.45" x14ac:dyDescent="0.3">
      <c r="A24" s="28">
        <f t="shared" si="0"/>
        <v>0</v>
      </c>
    </row>
    <row r="25" spans="1:1" ht="14.45" x14ac:dyDescent="0.3">
      <c r="A25" s="28">
        <f t="shared" si="0"/>
        <v>0</v>
      </c>
    </row>
    <row r="26" spans="1:1" ht="14.45" x14ac:dyDescent="0.3">
      <c r="A26" s="28">
        <f t="shared" si="0"/>
        <v>0</v>
      </c>
    </row>
    <row r="27" spans="1:1" ht="14.45" x14ac:dyDescent="0.3">
      <c r="A27" s="28">
        <f t="shared" si="0"/>
        <v>0</v>
      </c>
    </row>
    <row r="28" spans="1:1" ht="14.45" x14ac:dyDescent="0.3">
      <c r="A28" s="28">
        <f t="shared" si="0"/>
        <v>0</v>
      </c>
    </row>
    <row r="29" spans="1:1" ht="14.45" x14ac:dyDescent="0.3">
      <c r="A29" s="28">
        <f t="shared" si="0"/>
        <v>0</v>
      </c>
    </row>
    <row r="30" spans="1:1" ht="14.45" x14ac:dyDescent="0.3">
      <c r="A30" s="28">
        <f t="shared" si="0"/>
        <v>0</v>
      </c>
    </row>
    <row r="31" spans="1:1" ht="14.45" x14ac:dyDescent="0.3">
      <c r="A31" s="28">
        <f t="shared" si="0"/>
        <v>0</v>
      </c>
    </row>
    <row r="32" spans="1:1" ht="14.45" x14ac:dyDescent="0.3">
      <c r="A32" s="28">
        <f t="shared" si="0"/>
        <v>0</v>
      </c>
    </row>
    <row r="33" spans="1:1" ht="14.45" x14ac:dyDescent="0.3">
      <c r="A33" s="28">
        <f t="shared" si="0"/>
        <v>0</v>
      </c>
    </row>
    <row r="34" spans="1:1" ht="14.45" x14ac:dyDescent="0.3">
      <c r="A34" s="28">
        <f t="shared" si="0"/>
        <v>0</v>
      </c>
    </row>
    <row r="35" spans="1:1" ht="14.45" x14ac:dyDescent="0.3">
      <c r="A35" s="28">
        <f t="shared" si="0"/>
        <v>0</v>
      </c>
    </row>
    <row r="36" spans="1:1" ht="14.45" x14ac:dyDescent="0.3">
      <c r="A36" s="28">
        <f t="shared" si="0"/>
        <v>0</v>
      </c>
    </row>
    <row r="37" spans="1:1" ht="14.45" x14ac:dyDescent="0.3">
      <c r="A37" s="28">
        <f t="shared" si="0"/>
        <v>0</v>
      </c>
    </row>
    <row r="38" spans="1:1" ht="14.45" x14ac:dyDescent="0.3">
      <c r="A38" s="28">
        <f t="shared" si="0"/>
        <v>0</v>
      </c>
    </row>
    <row r="39" spans="1:1" ht="14.45" x14ac:dyDescent="0.3">
      <c r="A39" s="28">
        <f t="shared" si="0"/>
        <v>0</v>
      </c>
    </row>
    <row r="40" spans="1:1" x14ac:dyDescent="0.25">
      <c r="A40" s="28">
        <f t="shared" si="0"/>
        <v>0</v>
      </c>
    </row>
    <row r="41" spans="1:1" x14ac:dyDescent="0.25">
      <c r="A41" s="28">
        <f t="shared" si="0"/>
        <v>0</v>
      </c>
    </row>
    <row r="42" spans="1:1" x14ac:dyDescent="0.25">
      <c r="A42" s="28">
        <f t="shared" si="0"/>
        <v>0</v>
      </c>
    </row>
    <row r="43" spans="1:1" x14ac:dyDescent="0.25">
      <c r="A43" s="28">
        <f t="shared" si="0"/>
        <v>0</v>
      </c>
    </row>
    <row r="44" spans="1:1" x14ac:dyDescent="0.25">
      <c r="A44" s="28">
        <f t="shared" si="0"/>
        <v>0</v>
      </c>
    </row>
    <row r="45" spans="1:1" x14ac:dyDescent="0.25">
      <c r="A45" s="28">
        <f t="shared" si="0"/>
        <v>0</v>
      </c>
    </row>
    <row r="46" spans="1:1" x14ac:dyDescent="0.25">
      <c r="A46" s="28">
        <f t="shared" si="0"/>
        <v>0</v>
      </c>
    </row>
    <row r="47" spans="1:1" x14ac:dyDescent="0.25">
      <c r="A47" s="28">
        <f t="shared" si="0"/>
        <v>0</v>
      </c>
    </row>
    <row r="48" spans="1:1" x14ac:dyDescent="0.25">
      <c r="A48" s="28">
        <f t="shared" si="0"/>
        <v>0</v>
      </c>
    </row>
    <row r="49" spans="1:1" x14ac:dyDescent="0.25">
      <c r="A49" s="28">
        <f t="shared" si="0"/>
        <v>0</v>
      </c>
    </row>
    <row r="50" spans="1:1" x14ac:dyDescent="0.25">
      <c r="A50" s="28">
        <f>AVERAGE(A2:A49)</f>
        <v>0</v>
      </c>
    </row>
    <row r="51" spans="1:1" x14ac:dyDescent="0.25">
      <c r="A51" s="47">
        <f>AVERAGE(A2:A50)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opLeftCell="A25" workbookViewId="0">
      <selection activeCell="F22" sqref="F22"/>
    </sheetView>
  </sheetViews>
  <sheetFormatPr defaultColWidth="8.85546875" defaultRowHeight="15" x14ac:dyDescent="0.25"/>
  <cols>
    <col min="1" max="10" width="8.85546875" style="12"/>
    <col min="11" max="11" width="8.85546875" style="16"/>
    <col min="12" max="19" width="8.85546875" style="12"/>
    <col min="20" max="20" width="8.85546875" style="16"/>
    <col min="21" max="27" width="8.85546875" style="12"/>
    <col min="28" max="28" width="8.85546875" style="16"/>
    <col min="29" max="37" width="8.85546875" style="12"/>
    <col min="38" max="38" width="8.85546875" style="16"/>
    <col min="39" max="16384" width="8.85546875" style="12"/>
  </cols>
  <sheetData>
    <row r="1" spans="1:49" ht="14.45" x14ac:dyDescent="0.3">
      <c r="A1" s="53" t="s">
        <v>58</v>
      </c>
      <c r="B1" s="53"/>
      <c r="C1" s="53"/>
      <c r="D1" s="53"/>
      <c r="E1" s="53"/>
      <c r="F1" s="53"/>
      <c r="G1" s="53"/>
      <c r="H1" s="53"/>
      <c r="I1" s="53"/>
      <c r="J1" s="53"/>
      <c r="K1" s="53" t="s">
        <v>31</v>
      </c>
      <c r="L1" s="53"/>
      <c r="M1" s="53"/>
      <c r="N1" s="53"/>
      <c r="O1" s="53"/>
      <c r="P1" s="53"/>
      <c r="Q1" s="53"/>
      <c r="R1" s="53"/>
      <c r="S1" s="53"/>
      <c r="T1" s="53" t="s">
        <v>11</v>
      </c>
      <c r="U1" s="53"/>
      <c r="V1" s="53"/>
      <c r="W1" s="53"/>
      <c r="X1" s="53"/>
      <c r="Y1" s="53"/>
      <c r="Z1" s="53"/>
      <c r="AA1" s="53"/>
      <c r="AB1" s="53" t="s">
        <v>20</v>
      </c>
      <c r="AC1" s="53"/>
      <c r="AD1" s="53"/>
      <c r="AE1" s="53"/>
      <c r="AF1" s="53"/>
      <c r="AG1" s="53"/>
      <c r="AH1" s="53"/>
      <c r="AI1" s="53"/>
      <c r="AJ1" s="53"/>
      <c r="AK1" s="53"/>
      <c r="AL1" s="53" t="s">
        <v>41</v>
      </c>
      <c r="AM1" s="53"/>
      <c r="AN1" s="53"/>
      <c r="AO1" s="53"/>
      <c r="AP1" s="53"/>
      <c r="AQ1" s="53"/>
      <c r="AR1" s="53"/>
      <c r="AS1" s="53"/>
      <c r="AT1" s="53"/>
      <c r="AU1" s="53"/>
      <c r="AV1" s="53"/>
    </row>
    <row r="2" spans="1:49" s="14" customFormat="1" ht="14.45" x14ac:dyDescent="0.3">
      <c r="A2" s="13" t="s">
        <v>59</v>
      </c>
      <c r="B2" s="13" t="s">
        <v>60</v>
      </c>
      <c r="C2" s="13" t="s">
        <v>61</v>
      </c>
      <c r="D2" s="13" t="s">
        <v>62</v>
      </c>
      <c r="E2" s="13" t="s">
        <v>63</v>
      </c>
      <c r="F2" s="13" t="s">
        <v>64</v>
      </c>
      <c r="G2" s="13" t="s">
        <v>65</v>
      </c>
      <c r="H2" s="13" t="s">
        <v>66</v>
      </c>
      <c r="I2" s="13" t="s">
        <v>67</v>
      </c>
      <c r="J2" s="13" t="s">
        <v>68</v>
      </c>
      <c r="K2" s="13" t="s">
        <v>59</v>
      </c>
      <c r="L2" s="13" t="s">
        <v>60</v>
      </c>
      <c r="M2" s="13" t="s">
        <v>61</v>
      </c>
      <c r="N2" s="13" t="s">
        <v>62</v>
      </c>
      <c r="O2" s="13" t="s">
        <v>63</v>
      </c>
      <c r="P2" s="13" t="s">
        <v>64</v>
      </c>
      <c r="Q2" s="13" t="s">
        <v>65</v>
      </c>
      <c r="R2" s="13" t="s">
        <v>66</v>
      </c>
      <c r="S2" s="13" t="s">
        <v>67</v>
      </c>
      <c r="T2" s="13" t="s">
        <v>59</v>
      </c>
      <c r="U2" s="13" t="s">
        <v>60</v>
      </c>
      <c r="V2" s="13" t="s">
        <v>61</v>
      </c>
      <c r="W2" s="13" t="s">
        <v>62</v>
      </c>
      <c r="X2" s="13" t="s">
        <v>63</v>
      </c>
      <c r="Y2" s="13" t="s">
        <v>64</v>
      </c>
      <c r="Z2" s="13" t="s">
        <v>65</v>
      </c>
      <c r="AA2" s="13" t="s">
        <v>66</v>
      </c>
      <c r="AB2" s="13" t="s">
        <v>59</v>
      </c>
      <c r="AC2" s="13" t="s">
        <v>60</v>
      </c>
      <c r="AD2" s="13" t="s">
        <v>61</v>
      </c>
      <c r="AE2" s="13" t="s">
        <v>62</v>
      </c>
      <c r="AF2" s="13" t="s">
        <v>63</v>
      </c>
      <c r="AG2" s="13" t="s">
        <v>64</v>
      </c>
      <c r="AH2" s="13" t="s">
        <v>65</v>
      </c>
      <c r="AI2" s="13" t="s">
        <v>66</v>
      </c>
      <c r="AJ2" s="13" t="s">
        <v>67</v>
      </c>
      <c r="AK2" s="13" t="s">
        <v>68</v>
      </c>
      <c r="AL2" s="15" t="s">
        <v>59</v>
      </c>
      <c r="AM2" s="13" t="s">
        <v>60</v>
      </c>
      <c r="AN2" s="13" t="s">
        <v>61</v>
      </c>
      <c r="AO2" s="13" t="s">
        <v>62</v>
      </c>
      <c r="AP2" s="13" t="s">
        <v>63</v>
      </c>
      <c r="AQ2" s="13" t="s">
        <v>64</v>
      </c>
      <c r="AR2" s="13" t="s">
        <v>65</v>
      </c>
      <c r="AS2" s="13" t="s">
        <v>66</v>
      </c>
      <c r="AT2" s="13" t="s">
        <v>67</v>
      </c>
      <c r="AU2" s="13" t="s">
        <v>68</v>
      </c>
      <c r="AV2" s="13" t="s">
        <v>69</v>
      </c>
    </row>
    <row r="3" spans="1:49" ht="14.45" x14ac:dyDescent="0.3">
      <c r="A3" s="42">
        <v>4</v>
      </c>
      <c r="B3" s="42">
        <v>6</v>
      </c>
      <c r="C3" s="42">
        <v>3</v>
      </c>
      <c r="D3" s="42">
        <v>4</v>
      </c>
      <c r="E3" s="42">
        <v>4</v>
      </c>
      <c r="F3" s="42">
        <v>7</v>
      </c>
      <c r="G3" s="42">
        <v>5</v>
      </c>
      <c r="H3" s="42">
        <v>2</v>
      </c>
      <c r="I3" s="42">
        <v>1</v>
      </c>
      <c r="J3" s="42">
        <v>1</v>
      </c>
      <c r="K3" s="43">
        <v>5</v>
      </c>
      <c r="L3" s="44">
        <v>5</v>
      </c>
      <c r="M3" s="44">
        <v>4</v>
      </c>
      <c r="N3" s="44">
        <v>4</v>
      </c>
      <c r="O3" s="44">
        <v>4</v>
      </c>
      <c r="P3" s="44">
        <v>4</v>
      </c>
      <c r="Q3" s="44">
        <v>5</v>
      </c>
      <c r="R3" s="44">
        <v>5</v>
      </c>
      <c r="S3" s="44">
        <v>4</v>
      </c>
      <c r="T3" s="46">
        <v>3</v>
      </c>
      <c r="U3" s="42">
        <v>3</v>
      </c>
      <c r="V3" s="42">
        <v>3</v>
      </c>
      <c r="W3" s="42">
        <v>3</v>
      </c>
      <c r="X3" s="42">
        <v>6</v>
      </c>
      <c r="Y3" s="42">
        <v>4</v>
      </c>
      <c r="Z3" s="42">
        <v>3</v>
      </c>
      <c r="AA3" s="42">
        <v>3</v>
      </c>
      <c r="AB3" s="43">
        <v>6</v>
      </c>
      <c r="AC3" s="44">
        <v>4</v>
      </c>
      <c r="AD3" s="44">
        <v>5</v>
      </c>
      <c r="AE3" s="44">
        <v>4</v>
      </c>
      <c r="AF3" s="44">
        <v>4</v>
      </c>
      <c r="AG3" s="44">
        <v>4</v>
      </c>
      <c r="AH3" s="44">
        <v>4</v>
      </c>
      <c r="AI3" s="44">
        <v>4</v>
      </c>
      <c r="AJ3" s="44">
        <v>3</v>
      </c>
      <c r="AK3" s="44">
        <v>3</v>
      </c>
      <c r="AL3" s="46">
        <v>6</v>
      </c>
      <c r="AM3" s="42">
        <v>3</v>
      </c>
      <c r="AN3" s="42">
        <v>3</v>
      </c>
      <c r="AO3" s="42">
        <v>3</v>
      </c>
      <c r="AP3" s="42">
        <v>2</v>
      </c>
      <c r="AQ3" s="42">
        <v>2</v>
      </c>
      <c r="AR3" s="42">
        <v>3</v>
      </c>
      <c r="AS3" s="42">
        <v>3</v>
      </c>
      <c r="AT3" s="42">
        <v>3</v>
      </c>
      <c r="AU3" s="42">
        <v>3</v>
      </c>
      <c r="AV3" s="42">
        <v>3</v>
      </c>
      <c r="AW3" s="11"/>
    </row>
    <row r="4" spans="1:49" ht="14.45" x14ac:dyDescent="0.3">
      <c r="A4" s="42">
        <v>3</v>
      </c>
      <c r="B4" s="42">
        <v>5</v>
      </c>
      <c r="C4" s="42">
        <v>3</v>
      </c>
      <c r="D4" s="42">
        <v>3</v>
      </c>
      <c r="E4" s="42"/>
      <c r="F4" s="42">
        <v>2</v>
      </c>
      <c r="G4" s="42">
        <v>5</v>
      </c>
      <c r="H4" s="42">
        <v>1</v>
      </c>
      <c r="I4" s="42">
        <v>1</v>
      </c>
      <c r="J4" s="42">
        <v>1</v>
      </c>
      <c r="K4" s="43">
        <v>5</v>
      </c>
      <c r="L4" s="44">
        <v>5</v>
      </c>
      <c r="M4" s="44">
        <v>3</v>
      </c>
      <c r="N4" s="44">
        <v>4</v>
      </c>
      <c r="O4" s="44">
        <v>5</v>
      </c>
      <c r="P4" s="44">
        <v>4</v>
      </c>
      <c r="Q4" s="44"/>
      <c r="R4" s="44">
        <v>4</v>
      </c>
      <c r="S4" s="44">
        <v>4</v>
      </c>
      <c r="T4" s="46">
        <v>4</v>
      </c>
      <c r="U4" s="42">
        <v>5</v>
      </c>
      <c r="V4" s="42">
        <v>2</v>
      </c>
      <c r="W4" s="42">
        <v>4</v>
      </c>
      <c r="X4" s="42">
        <v>5</v>
      </c>
      <c r="Y4" s="42">
        <v>5</v>
      </c>
      <c r="Z4" s="42"/>
      <c r="AA4" s="42">
        <v>4</v>
      </c>
      <c r="AB4" s="43">
        <v>5</v>
      </c>
      <c r="AC4" s="44">
        <v>5</v>
      </c>
      <c r="AD4" s="44">
        <v>5</v>
      </c>
      <c r="AE4" s="44">
        <v>4</v>
      </c>
      <c r="AF4" s="44">
        <v>4</v>
      </c>
      <c r="AG4" s="44"/>
      <c r="AH4" s="44">
        <v>2</v>
      </c>
      <c r="AI4" s="44"/>
      <c r="AJ4" s="44"/>
      <c r="AK4" s="44">
        <v>1</v>
      </c>
      <c r="AL4" s="46">
        <v>5</v>
      </c>
      <c r="AM4" s="42">
        <v>2</v>
      </c>
      <c r="AN4" s="42">
        <v>2</v>
      </c>
      <c r="AO4" s="42">
        <v>2</v>
      </c>
      <c r="AP4" s="42">
        <v>4</v>
      </c>
      <c r="AQ4" s="42">
        <v>1</v>
      </c>
      <c r="AR4" s="42">
        <v>5</v>
      </c>
      <c r="AS4" s="42">
        <v>4</v>
      </c>
      <c r="AT4" s="42">
        <v>4</v>
      </c>
      <c r="AU4" s="42">
        <v>4</v>
      </c>
      <c r="AV4" s="42">
        <v>3</v>
      </c>
    </row>
    <row r="5" spans="1:49" ht="14.45" x14ac:dyDescent="0.3">
      <c r="A5" s="42">
        <v>2</v>
      </c>
      <c r="B5" s="42">
        <v>5</v>
      </c>
      <c r="C5" s="42">
        <v>4</v>
      </c>
      <c r="D5" s="42">
        <v>5</v>
      </c>
      <c r="E5" s="42">
        <v>2</v>
      </c>
      <c r="F5" s="42">
        <v>5</v>
      </c>
      <c r="G5" s="42">
        <v>3</v>
      </c>
      <c r="H5" s="42">
        <v>1</v>
      </c>
      <c r="I5" s="42">
        <v>1</v>
      </c>
      <c r="J5" s="42">
        <v>1</v>
      </c>
      <c r="K5" s="43">
        <v>5</v>
      </c>
      <c r="L5" s="44">
        <v>5</v>
      </c>
      <c r="M5" s="44">
        <v>2</v>
      </c>
      <c r="N5" s="44">
        <v>5</v>
      </c>
      <c r="O5" s="44">
        <v>5</v>
      </c>
      <c r="P5" s="44">
        <v>2</v>
      </c>
      <c r="Q5" s="44">
        <v>2</v>
      </c>
      <c r="R5" s="44">
        <v>4</v>
      </c>
      <c r="S5" s="44">
        <v>2</v>
      </c>
      <c r="T5" s="46">
        <v>3</v>
      </c>
      <c r="U5" s="42">
        <v>4</v>
      </c>
      <c r="V5" s="42">
        <v>5</v>
      </c>
      <c r="W5" s="42">
        <v>5</v>
      </c>
      <c r="X5" s="42">
        <v>2</v>
      </c>
      <c r="Y5" s="42">
        <v>2</v>
      </c>
      <c r="Z5" s="42">
        <v>4</v>
      </c>
      <c r="AA5" s="42">
        <v>4</v>
      </c>
      <c r="AB5" s="43">
        <v>5</v>
      </c>
      <c r="AC5" s="44">
        <v>5</v>
      </c>
      <c r="AD5" s="44">
        <v>5</v>
      </c>
      <c r="AE5" s="44">
        <v>5</v>
      </c>
      <c r="AF5" s="44">
        <v>2</v>
      </c>
      <c r="AG5" s="44">
        <v>1</v>
      </c>
      <c r="AH5" s="44">
        <v>1</v>
      </c>
      <c r="AI5" s="44">
        <v>2</v>
      </c>
      <c r="AJ5" s="44">
        <v>2</v>
      </c>
      <c r="AK5" s="44">
        <v>2</v>
      </c>
      <c r="AL5" s="46">
        <v>5</v>
      </c>
      <c r="AM5" s="42">
        <v>2</v>
      </c>
      <c r="AN5" s="42">
        <v>1</v>
      </c>
      <c r="AO5" s="42">
        <v>5</v>
      </c>
      <c r="AP5" s="42">
        <v>5</v>
      </c>
      <c r="AQ5" s="42">
        <v>2</v>
      </c>
      <c r="AR5" s="42">
        <v>2</v>
      </c>
      <c r="AS5" s="42">
        <v>1</v>
      </c>
      <c r="AT5" s="42">
        <v>2</v>
      </c>
      <c r="AU5" s="42">
        <v>2</v>
      </c>
      <c r="AV5" s="42">
        <v>4</v>
      </c>
    </row>
    <row r="6" spans="1:49" ht="14.45" x14ac:dyDescent="0.3">
      <c r="A6" s="42">
        <v>1</v>
      </c>
      <c r="B6" s="42">
        <v>3</v>
      </c>
      <c r="C6" s="42">
        <v>1</v>
      </c>
      <c r="D6" s="42">
        <v>4</v>
      </c>
      <c r="E6" s="42">
        <v>2</v>
      </c>
      <c r="F6" s="42">
        <v>7</v>
      </c>
      <c r="G6" s="42">
        <v>6</v>
      </c>
      <c r="H6" s="42">
        <v>1</v>
      </c>
      <c r="I6" s="42">
        <v>3</v>
      </c>
      <c r="J6" s="42">
        <v>1</v>
      </c>
      <c r="K6" s="43">
        <v>5</v>
      </c>
      <c r="L6" s="44">
        <v>4</v>
      </c>
      <c r="M6" s="44">
        <v>4</v>
      </c>
      <c r="N6" s="44">
        <v>4</v>
      </c>
      <c r="O6" s="44">
        <v>4</v>
      </c>
      <c r="P6" s="44">
        <v>3</v>
      </c>
      <c r="Q6" s="44">
        <v>3</v>
      </c>
      <c r="R6" s="44">
        <v>3</v>
      </c>
      <c r="S6" s="44">
        <v>3</v>
      </c>
      <c r="T6" s="46">
        <v>3</v>
      </c>
      <c r="U6" s="42">
        <v>3</v>
      </c>
      <c r="V6" s="42">
        <v>3</v>
      </c>
      <c r="W6" s="42">
        <v>3</v>
      </c>
      <c r="X6" s="42">
        <v>3</v>
      </c>
      <c r="Y6" s="42">
        <v>3</v>
      </c>
      <c r="Z6" s="42">
        <v>3</v>
      </c>
      <c r="AA6" s="42">
        <v>3</v>
      </c>
      <c r="AB6" s="43">
        <v>4</v>
      </c>
      <c r="AC6" s="44">
        <v>3</v>
      </c>
      <c r="AD6" s="44">
        <v>4</v>
      </c>
      <c r="AE6" s="44">
        <v>4</v>
      </c>
      <c r="AF6" s="44">
        <v>3</v>
      </c>
      <c r="AG6" s="44">
        <v>4</v>
      </c>
      <c r="AH6" s="44">
        <v>4</v>
      </c>
      <c r="AI6" s="44">
        <v>4</v>
      </c>
      <c r="AJ6" s="44">
        <v>4</v>
      </c>
      <c r="AK6" s="44">
        <v>4</v>
      </c>
      <c r="AL6" s="46">
        <v>4</v>
      </c>
      <c r="AM6" s="42">
        <v>4</v>
      </c>
      <c r="AN6" s="42">
        <v>4</v>
      </c>
      <c r="AO6" s="42">
        <v>4</v>
      </c>
      <c r="AP6" s="42">
        <v>4</v>
      </c>
      <c r="AQ6" s="42">
        <v>4</v>
      </c>
      <c r="AR6" s="42">
        <v>4</v>
      </c>
      <c r="AS6" s="42">
        <v>4</v>
      </c>
      <c r="AT6" s="42">
        <v>4</v>
      </c>
      <c r="AU6" s="42">
        <v>4</v>
      </c>
      <c r="AV6" s="42">
        <v>4</v>
      </c>
    </row>
    <row r="7" spans="1:49" ht="14.45" x14ac:dyDescent="0.3">
      <c r="A7" s="42">
        <v>4</v>
      </c>
      <c r="B7" s="42">
        <v>4</v>
      </c>
      <c r="C7" s="42">
        <v>4</v>
      </c>
      <c r="D7" s="42">
        <v>6</v>
      </c>
      <c r="E7" s="42">
        <v>6</v>
      </c>
      <c r="F7" s="42">
        <v>5</v>
      </c>
      <c r="G7" s="42">
        <v>5</v>
      </c>
      <c r="H7" s="42">
        <v>7</v>
      </c>
      <c r="I7" s="42">
        <v>7</v>
      </c>
      <c r="J7" s="42">
        <v>1</v>
      </c>
      <c r="K7" s="43">
        <v>5</v>
      </c>
      <c r="L7" s="44">
        <v>5</v>
      </c>
      <c r="M7" s="44">
        <v>5</v>
      </c>
      <c r="N7" s="44">
        <v>5</v>
      </c>
      <c r="O7" s="44">
        <v>6</v>
      </c>
      <c r="P7" s="44">
        <v>6</v>
      </c>
      <c r="Q7" s="44">
        <v>5</v>
      </c>
      <c r="R7" s="44">
        <v>6</v>
      </c>
      <c r="S7" s="44">
        <v>6</v>
      </c>
      <c r="T7" s="46">
        <v>4</v>
      </c>
      <c r="U7" s="42">
        <v>5</v>
      </c>
      <c r="V7" s="42">
        <v>5</v>
      </c>
      <c r="W7" s="42">
        <v>5</v>
      </c>
      <c r="X7" s="42">
        <v>5</v>
      </c>
      <c r="Y7" s="42">
        <v>5</v>
      </c>
      <c r="Z7" s="42">
        <v>4</v>
      </c>
      <c r="AA7" s="42">
        <v>4</v>
      </c>
      <c r="AB7" s="43">
        <v>6</v>
      </c>
      <c r="AC7" s="44">
        <v>5</v>
      </c>
      <c r="AD7" s="44">
        <v>5</v>
      </c>
      <c r="AE7" s="44">
        <v>5</v>
      </c>
      <c r="AF7" s="44">
        <v>5</v>
      </c>
      <c r="AG7" s="44">
        <v>4</v>
      </c>
      <c r="AH7" s="44">
        <v>4</v>
      </c>
      <c r="AI7" s="44">
        <v>4</v>
      </c>
      <c r="AJ7" s="44">
        <v>5</v>
      </c>
      <c r="AK7" s="44">
        <v>4</v>
      </c>
      <c r="AL7" s="46">
        <v>4</v>
      </c>
      <c r="AM7" s="42">
        <v>4</v>
      </c>
      <c r="AN7" s="42">
        <v>4</v>
      </c>
      <c r="AO7" s="42">
        <v>5</v>
      </c>
      <c r="AP7" s="42">
        <v>5</v>
      </c>
      <c r="AQ7" s="42">
        <v>5</v>
      </c>
      <c r="AR7" s="42">
        <v>5</v>
      </c>
      <c r="AS7" s="42">
        <v>2</v>
      </c>
      <c r="AT7" s="42">
        <v>2</v>
      </c>
      <c r="AU7" s="42">
        <v>2</v>
      </c>
      <c r="AV7" s="42">
        <v>5</v>
      </c>
    </row>
    <row r="8" spans="1:49" ht="14.45" x14ac:dyDescent="0.3">
      <c r="A8" s="42">
        <v>5</v>
      </c>
      <c r="B8" s="42">
        <v>5</v>
      </c>
      <c r="C8" s="42">
        <v>5</v>
      </c>
      <c r="D8" s="42">
        <v>5</v>
      </c>
      <c r="E8" s="42">
        <v>5</v>
      </c>
      <c r="F8" s="42">
        <v>7</v>
      </c>
      <c r="G8" s="42">
        <v>6</v>
      </c>
      <c r="H8" s="42">
        <v>2</v>
      </c>
      <c r="I8" s="42">
        <v>1</v>
      </c>
      <c r="J8" s="42">
        <v>1</v>
      </c>
      <c r="K8" s="43">
        <v>5</v>
      </c>
      <c r="L8" s="44">
        <v>5</v>
      </c>
      <c r="M8" s="44">
        <v>3</v>
      </c>
      <c r="N8" s="44">
        <v>5</v>
      </c>
      <c r="O8" s="44">
        <v>5</v>
      </c>
      <c r="P8" s="44">
        <v>7</v>
      </c>
      <c r="Q8" s="44">
        <v>5</v>
      </c>
      <c r="R8" s="44">
        <v>5</v>
      </c>
      <c r="S8" s="44">
        <v>5</v>
      </c>
      <c r="T8" s="46">
        <v>5</v>
      </c>
      <c r="U8" s="42">
        <v>5</v>
      </c>
      <c r="V8" s="42">
        <v>4</v>
      </c>
      <c r="W8" s="42">
        <v>4</v>
      </c>
      <c r="X8" s="42">
        <v>5</v>
      </c>
      <c r="Y8" s="42">
        <v>4</v>
      </c>
      <c r="Z8" s="42">
        <v>5</v>
      </c>
      <c r="AA8" s="42">
        <v>3</v>
      </c>
      <c r="AB8" s="43">
        <v>5</v>
      </c>
      <c r="AC8" s="44">
        <v>5</v>
      </c>
      <c r="AD8" s="44">
        <v>5</v>
      </c>
      <c r="AE8" s="44">
        <v>5</v>
      </c>
      <c r="AF8" s="44">
        <v>5</v>
      </c>
      <c r="AG8" s="44">
        <v>5</v>
      </c>
      <c r="AH8" s="44">
        <v>5</v>
      </c>
      <c r="AI8" s="44">
        <v>5</v>
      </c>
      <c r="AJ8" s="44">
        <v>5</v>
      </c>
      <c r="AK8" s="44">
        <v>3</v>
      </c>
      <c r="AL8" s="46">
        <v>5</v>
      </c>
      <c r="AM8" s="42">
        <v>1</v>
      </c>
      <c r="AN8" s="42">
        <v>3</v>
      </c>
      <c r="AO8" s="42">
        <v>5</v>
      </c>
      <c r="AP8" s="42">
        <v>5</v>
      </c>
      <c r="AQ8" s="42">
        <v>5</v>
      </c>
      <c r="AR8" s="42">
        <v>5</v>
      </c>
      <c r="AS8" s="42">
        <v>5</v>
      </c>
      <c r="AT8" s="42">
        <v>5</v>
      </c>
      <c r="AU8" s="42">
        <v>5</v>
      </c>
      <c r="AV8" s="42">
        <v>5</v>
      </c>
    </row>
    <row r="9" spans="1:49" ht="14.45" x14ac:dyDescent="0.3">
      <c r="A9" s="42">
        <v>2</v>
      </c>
      <c r="B9" s="42">
        <v>7</v>
      </c>
      <c r="C9" s="42">
        <v>5</v>
      </c>
      <c r="D9" s="42">
        <v>5</v>
      </c>
      <c r="E9" s="42">
        <v>5</v>
      </c>
      <c r="F9" s="42">
        <v>7</v>
      </c>
      <c r="G9" s="42">
        <v>6</v>
      </c>
      <c r="H9" s="42">
        <v>2</v>
      </c>
      <c r="I9" s="42">
        <v>1</v>
      </c>
      <c r="J9" s="42">
        <v>1</v>
      </c>
      <c r="K9" s="43">
        <v>6</v>
      </c>
      <c r="L9" s="44">
        <v>6</v>
      </c>
      <c r="M9" s="44">
        <v>6</v>
      </c>
      <c r="N9" s="44">
        <v>6</v>
      </c>
      <c r="O9" s="44">
        <v>6</v>
      </c>
      <c r="P9" s="44">
        <v>6</v>
      </c>
      <c r="Q9" s="44">
        <v>6</v>
      </c>
      <c r="R9" s="44">
        <v>6</v>
      </c>
      <c r="S9" s="44">
        <v>6</v>
      </c>
      <c r="T9" s="46">
        <v>7</v>
      </c>
      <c r="U9" s="42">
        <v>5</v>
      </c>
      <c r="V9" s="42">
        <v>5</v>
      </c>
      <c r="W9" s="42">
        <v>5</v>
      </c>
      <c r="X9" s="42">
        <v>5</v>
      </c>
      <c r="Y9" s="42">
        <v>5</v>
      </c>
      <c r="Z9" s="42">
        <v>7</v>
      </c>
      <c r="AA9" s="42">
        <v>5</v>
      </c>
      <c r="AB9" s="43">
        <v>5</v>
      </c>
      <c r="AC9" s="44">
        <v>5</v>
      </c>
      <c r="AD9" s="44">
        <v>5</v>
      </c>
      <c r="AE9" s="44">
        <v>5</v>
      </c>
      <c r="AF9" s="44">
        <v>7</v>
      </c>
      <c r="AG9" s="44">
        <v>7</v>
      </c>
      <c r="AH9" s="44">
        <v>7</v>
      </c>
      <c r="AI9" s="44">
        <v>7</v>
      </c>
      <c r="AJ9" s="44">
        <v>7</v>
      </c>
      <c r="AK9" s="44">
        <v>7</v>
      </c>
      <c r="AL9" s="46">
        <v>5</v>
      </c>
      <c r="AM9" s="42">
        <v>7</v>
      </c>
      <c r="AN9" s="42">
        <v>7</v>
      </c>
      <c r="AO9" s="42">
        <v>5</v>
      </c>
      <c r="AP9" s="42">
        <v>5</v>
      </c>
      <c r="AQ9" s="42">
        <v>7</v>
      </c>
      <c r="AR9" s="42">
        <v>7</v>
      </c>
      <c r="AS9" s="42">
        <v>7</v>
      </c>
      <c r="AT9" s="42">
        <v>7</v>
      </c>
      <c r="AU9" s="42">
        <v>7</v>
      </c>
      <c r="AV9" s="42">
        <v>5</v>
      </c>
    </row>
    <row r="10" spans="1:49" ht="14.45" x14ac:dyDescent="0.3">
      <c r="A10" s="42">
        <v>4</v>
      </c>
      <c r="B10" s="42">
        <v>5</v>
      </c>
      <c r="C10" s="42">
        <v>5</v>
      </c>
      <c r="D10" s="42">
        <v>5</v>
      </c>
      <c r="E10" s="42">
        <v>5</v>
      </c>
      <c r="F10" s="42">
        <v>5</v>
      </c>
      <c r="G10" s="42">
        <v>5</v>
      </c>
      <c r="H10" s="42">
        <v>5</v>
      </c>
      <c r="I10" s="42">
        <v>4</v>
      </c>
      <c r="J10" s="42">
        <v>1</v>
      </c>
      <c r="K10" s="43">
        <v>5</v>
      </c>
      <c r="L10" s="44">
        <v>5</v>
      </c>
      <c r="M10" s="44">
        <v>5</v>
      </c>
      <c r="N10" s="44">
        <v>5</v>
      </c>
      <c r="O10" s="44">
        <v>5</v>
      </c>
      <c r="P10" s="44">
        <v>5</v>
      </c>
      <c r="Q10" s="44">
        <v>5</v>
      </c>
      <c r="R10" s="44">
        <v>5</v>
      </c>
      <c r="S10" s="44">
        <v>5</v>
      </c>
      <c r="T10" s="46">
        <v>5</v>
      </c>
      <c r="U10" s="42">
        <v>5</v>
      </c>
      <c r="V10" s="42">
        <v>5</v>
      </c>
      <c r="W10" s="42">
        <v>5</v>
      </c>
      <c r="X10" s="42">
        <v>5</v>
      </c>
      <c r="Y10" s="42">
        <v>5</v>
      </c>
      <c r="Z10" s="42">
        <v>5</v>
      </c>
      <c r="AA10" s="42">
        <v>5</v>
      </c>
      <c r="AB10" s="43">
        <v>5</v>
      </c>
      <c r="AC10" s="44">
        <v>5</v>
      </c>
      <c r="AD10" s="44">
        <v>5</v>
      </c>
      <c r="AE10" s="44">
        <v>5</v>
      </c>
      <c r="AF10" s="44">
        <v>5</v>
      </c>
      <c r="AG10" s="44">
        <v>5</v>
      </c>
      <c r="AH10" s="44">
        <v>5</v>
      </c>
      <c r="AI10" s="44">
        <v>5</v>
      </c>
      <c r="AJ10" s="44">
        <v>5</v>
      </c>
      <c r="AK10" s="44">
        <v>5</v>
      </c>
      <c r="AL10" s="46">
        <v>5</v>
      </c>
      <c r="AM10" s="42">
        <v>5</v>
      </c>
      <c r="AN10" s="42">
        <v>5</v>
      </c>
      <c r="AO10" s="42">
        <v>5</v>
      </c>
      <c r="AP10" s="42">
        <v>7</v>
      </c>
      <c r="AQ10" s="42">
        <v>7</v>
      </c>
      <c r="AR10" s="42">
        <v>7</v>
      </c>
      <c r="AS10" s="42">
        <v>7</v>
      </c>
      <c r="AT10" s="42">
        <v>7</v>
      </c>
      <c r="AU10" s="42">
        <v>7</v>
      </c>
      <c r="AV10" s="42">
        <v>5</v>
      </c>
    </row>
    <row r="11" spans="1:49" ht="14.45" x14ac:dyDescent="0.3">
      <c r="A11" s="42">
        <v>6</v>
      </c>
      <c r="B11" s="42">
        <v>6</v>
      </c>
      <c r="C11" s="42"/>
      <c r="D11" s="42">
        <v>6</v>
      </c>
      <c r="E11" s="42">
        <v>5</v>
      </c>
      <c r="F11" s="42">
        <v>7</v>
      </c>
      <c r="G11" s="42">
        <v>6</v>
      </c>
      <c r="H11" s="42">
        <v>5</v>
      </c>
      <c r="I11" s="42">
        <v>3</v>
      </c>
      <c r="J11" s="42">
        <v>1</v>
      </c>
      <c r="K11" s="43">
        <v>6</v>
      </c>
      <c r="L11" s="44">
        <v>6</v>
      </c>
      <c r="M11" s="44">
        <v>6</v>
      </c>
      <c r="N11" s="44">
        <v>6</v>
      </c>
      <c r="O11" s="44">
        <v>6</v>
      </c>
      <c r="P11" s="44">
        <v>5</v>
      </c>
      <c r="Q11" s="44">
        <v>5</v>
      </c>
      <c r="R11" s="44">
        <v>5</v>
      </c>
      <c r="S11" s="44">
        <v>5</v>
      </c>
      <c r="T11" s="46">
        <v>4</v>
      </c>
      <c r="U11" s="42">
        <v>6</v>
      </c>
      <c r="V11" s="42">
        <v>4</v>
      </c>
      <c r="W11" s="42">
        <v>5</v>
      </c>
      <c r="X11" s="42">
        <v>5</v>
      </c>
      <c r="Y11" s="42">
        <v>5</v>
      </c>
      <c r="Z11" s="42">
        <v>6</v>
      </c>
      <c r="AA11" s="42">
        <v>5</v>
      </c>
      <c r="AB11" s="43">
        <v>6</v>
      </c>
      <c r="AC11" s="44">
        <v>6</v>
      </c>
      <c r="AD11" s="44">
        <v>6</v>
      </c>
      <c r="AE11" s="44">
        <v>6</v>
      </c>
      <c r="AF11" s="44">
        <v>5</v>
      </c>
      <c r="AG11" s="44">
        <v>5</v>
      </c>
      <c r="AH11" s="44">
        <v>6</v>
      </c>
      <c r="AI11" s="44">
        <v>4</v>
      </c>
      <c r="AJ11" s="44">
        <v>6</v>
      </c>
      <c r="AK11" s="44">
        <v>3</v>
      </c>
      <c r="AL11" s="46">
        <v>5</v>
      </c>
      <c r="AM11" s="42">
        <v>5</v>
      </c>
      <c r="AN11" s="42">
        <v>4</v>
      </c>
      <c r="AO11" s="42">
        <v>5</v>
      </c>
      <c r="AP11" s="42">
        <v>5</v>
      </c>
      <c r="AQ11" s="42">
        <v>6</v>
      </c>
      <c r="AR11" s="42">
        <v>6</v>
      </c>
      <c r="AS11" s="42">
        <v>4</v>
      </c>
      <c r="AT11" s="42">
        <v>4</v>
      </c>
      <c r="AU11" s="42">
        <v>4</v>
      </c>
      <c r="AV11" s="42">
        <v>6</v>
      </c>
    </row>
    <row r="12" spans="1:49" ht="14.45" x14ac:dyDescent="0.3">
      <c r="A12" s="42">
        <v>5</v>
      </c>
      <c r="B12" s="42">
        <v>5</v>
      </c>
      <c r="C12" s="42">
        <v>5</v>
      </c>
      <c r="D12" s="42">
        <v>5</v>
      </c>
      <c r="E12" s="42">
        <v>5</v>
      </c>
      <c r="F12" s="42">
        <v>5</v>
      </c>
      <c r="G12" s="42">
        <v>5</v>
      </c>
      <c r="H12" s="42">
        <v>5</v>
      </c>
      <c r="I12" s="42">
        <v>1</v>
      </c>
      <c r="J12" s="42">
        <v>1</v>
      </c>
      <c r="K12" s="43">
        <v>6</v>
      </c>
      <c r="L12" s="44">
        <v>5</v>
      </c>
      <c r="M12" s="44">
        <v>4</v>
      </c>
      <c r="N12" s="44">
        <v>5</v>
      </c>
      <c r="O12" s="44">
        <v>3</v>
      </c>
      <c r="P12" s="44">
        <v>7</v>
      </c>
      <c r="Q12" s="44">
        <v>4</v>
      </c>
      <c r="R12" s="44">
        <v>4</v>
      </c>
      <c r="S12" s="44">
        <v>6</v>
      </c>
      <c r="T12" s="46">
        <v>6</v>
      </c>
      <c r="U12" s="42">
        <v>6</v>
      </c>
      <c r="V12" s="42">
        <v>6</v>
      </c>
      <c r="W12" s="42">
        <v>6</v>
      </c>
      <c r="X12" s="42">
        <v>5</v>
      </c>
      <c r="Y12" s="42">
        <v>5</v>
      </c>
      <c r="Z12" s="42">
        <v>5</v>
      </c>
      <c r="AA12" s="42">
        <v>5</v>
      </c>
      <c r="AB12" s="43">
        <v>6</v>
      </c>
      <c r="AC12" s="44">
        <v>6</v>
      </c>
      <c r="AD12" s="44">
        <v>5</v>
      </c>
      <c r="AE12" s="44">
        <v>5</v>
      </c>
      <c r="AF12" s="44">
        <v>5</v>
      </c>
      <c r="AG12" s="44">
        <v>4</v>
      </c>
      <c r="AH12" s="44">
        <v>3</v>
      </c>
      <c r="AI12" s="44">
        <v>5</v>
      </c>
      <c r="AJ12" s="44">
        <v>5</v>
      </c>
      <c r="AK12" s="44">
        <v>3</v>
      </c>
      <c r="AL12" s="46">
        <v>5</v>
      </c>
      <c r="AM12" s="42">
        <v>5</v>
      </c>
      <c r="AN12" s="42">
        <v>5</v>
      </c>
      <c r="AO12" s="42">
        <v>5</v>
      </c>
      <c r="AP12" s="42">
        <v>5</v>
      </c>
      <c r="AQ12" s="42">
        <v>3</v>
      </c>
      <c r="AR12" s="42">
        <v>5</v>
      </c>
      <c r="AS12" s="42">
        <v>5</v>
      </c>
      <c r="AT12" s="42">
        <v>5</v>
      </c>
      <c r="AU12" s="42">
        <v>5</v>
      </c>
      <c r="AV12" s="42">
        <v>6</v>
      </c>
    </row>
    <row r="13" spans="1:49" ht="14.45" x14ac:dyDescent="0.3">
      <c r="A13" s="42">
        <v>4</v>
      </c>
      <c r="B13" s="42">
        <v>6</v>
      </c>
      <c r="C13" s="42">
        <v>4</v>
      </c>
      <c r="D13" s="42">
        <v>6</v>
      </c>
      <c r="E13" s="42">
        <v>1</v>
      </c>
      <c r="F13" s="42">
        <v>1</v>
      </c>
      <c r="G13" s="42">
        <v>1</v>
      </c>
      <c r="H13" s="42">
        <v>1</v>
      </c>
      <c r="I13" s="42">
        <v>1</v>
      </c>
      <c r="J13" s="42">
        <v>1</v>
      </c>
      <c r="K13" s="43">
        <v>6</v>
      </c>
      <c r="L13" s="44">
        <v>6</v>
      </c>
      <c r="M13" s="44">
        <v>6</v>
      </c>
      <c r="N13" s="44">
        <v>6</v>
      </c>
      <c r="O13" s="44">
        <v>6</v>
      </c>
      <c r="P13" s="44">
        <v>6</v>
      </c>
      <c r="Q13" s="44">
        <v>1</v>
      </c>
      <c r="R13" s="44">
        <v>1</v>
      </c>
      <c r="S13" s="44">
        <v>4</v>
      </c>
      <c r="T13" s="46">
        <v>6</v>
      </c>
      <c r="U13" s="42">
        <v>6</v>
      </c>
      <c r="V13" s="42">
        <v>1</v>
      </c>
      <c r="W13" s="42">
        <v>6</v>
      </c>
      <c r="X13" s="42">
        <v>6</v>
      </c>
      <c r="Y13" s="42">
        <v>6</v>
      </c>
      <c r="Z13" s="42">
        <v>6</v>
      </c>
      <c r="AA13" s="42">
        <v>6</v>
      </c>
      <c r="AB13" s="43">
        <v>6</v>
      </c>
      <c r="AC13" s="44">
        <v>6</v>
      </c>
      <c r="AD13" s="44">
        <v>6</v>
      </c>
      <c r="AE13" s="44">
        <v>6</v>
      </c>
      <c r="AF13" s="44">
        <v>6</v>
      </c>
      <c r="AG13" s="44">
        <v>6</v>
      </c>
      <c r="AH13" s="44">
        <v>6</v>
      </c>
      <c r="AI13" s="44">
        <v>6</v>
      </c>
      <c r="AJ13" s="44">
        <v>6</v>
      </c>
      <c r="AK13" s="44">
        <v>6</v>
      </c>
      <c r="AL13" s="46">
        <v>6</v>
      </c>
      <c r="AM13" s="42">
        <v>1</v>
      </c>
      <c r="AN13" s="42">
        <v>1</v>
      </c>
      <c r="AO13" s="42">
        <v>1</v>
      </c>
      <c r="AP13" s="42">
        <v>6</v>
      </c>
      <c r="AQ13" s="42">
        <v>6</v>
      </c>
      <c r="AR13" s="42">
        <v>6</v>
      </c>
      <c r="AS13" s="42">
        <v>6</v>
      </c>
      <c r="AT13" s="42">
        <v>6</v>
      </c>
      <c r="AU13" s="42">
        <v>6</v>
      </c>
      <c r="AV13" s="42">
        <v>6</v>
      </c>
    </row>
    <row r="14" spans="1:49" ht="14.45" x14ac:dyDescent="0.3">
      <c r="A14" s="42">
        <v>6</v>
      </c>
      <c r="B14" s="42">
        <v>6</v>
      </c>
      <c r="C14" s="42">
        <v>5</v>
      </c>
      <c r="D14" s="42">
        <v>6</v>
      </c>
      <c r="E14" s="42">
        <v>4</v>
      </c>
      <c r="F14" s="42">
        <v>4</v>
      </c>
      <c r="G14" s="42">
        <v>5</v>
      </c>
      <c r="H14" s="42">
        <v>4</v>
      </c>
      <c r="I14" s="42">
        <v>1</v>
      </c>
      <c r="J14" s="42">
        <v>1</v>
      </c>
      <c r="K14" s="43">
        <v>6</v>
      </c>
      <c r="L14" s="44">
        <v>6</v>
      </c>
      <c r="M14" s="44">
        <v>6</v>
      </c>
      <c r="N14" s="44">
        <v>6</v>
      </c>
      <c r="O14" s="44">
        <v>7</v>
      </c>
      <c r="P14" s="44">
        <v>7</v>
      </c>
      <c r="Q14" s="44">
        <v>6</v>
      </c>
      <c r="R14" s="44">
        <v>6</v>
      </c>
      <c r="S14" s="44">
        <v>6</v>
      </c>
      <c r="T14" s="46">
        <v>6</v>
      </c>
      <c r="U14" s="42">
        <v>6</v>
      </c>
      <c r="V14" s="42">
        <v>6</v>
      </c>
      <c r="W14" s="42">
        <v>6</v>
      </c>
      <c r="X14" s="42">
        <v>6</v>
      </c>
      <c r="Y14" s="42">
        <v>6</v>
      </c>
      <c r="Z14" s="42">
        <v>6</v>
      </c>
      <c r="AA14" s="42">
        <v>6</v>
      </c>
      <c r="AB14" s="43">
        <v>6</v>
      </c>
      <c r="AC14" s="44">
        <v>6</v>
      </c>
      <c r="AD14" s="44">
        <v>6</v>
      </c>
      <c r="AE14" s="44">
        <v>6</v>
      </c>
      <c r="AF14" s="44">
        <v>6</v>
      </c>
      <c r="AG14" s="44">
        <v>7</v>
      </c>
      <c r="AH14" s="44">
        <v>1</v>
      </c>
      <c r="AI14" s="44">
        <v>7</v>
      </c>
      <c r="AJ14" s="44">
        <v>7</v>
      </c>
      <c r="AK14" s="44">
        <v>7</v>
      </c>
      <c r="AL14" s="46">
        <v>6</v>
      </c>
      <c r="AM14" s="42">
        <v>7</v>
      </c>
      <c r="AN14" s="42">
        <v>7</v>
      </c>
      <c r="AO14" s="42">
        <v>5</v>
      </c>
      <c r="AP14" s="42">
        <v>4</v>
      </c>
      <c r="AQ14" s="42">
        <v>7</v>
      </c>
      <c r="AR14" s="42">
        <v>7</v>
      </c>
      <c r="AS14" s="42">
        <v>7</v>
      </c>
      <c r="AT14" s="42">
        <v>7</v>
      </c>
      <c r="AU14" s="42">
        <v>7</v>
      </c>
      <c r="AV14" s="42">
        <v>6</v>
      </c>
    </row>
    <row r="15" spans="1:49" ht="14.45" x14ac:dyDescent="0.3">
      <c r="A15" s="42">
        <v>4</v>
      </c>
      <c r="B15" s="42">
        <v>3</v>
      </c>
      <c r="C15" s="42">
        <v>3</v>
      </c>
      <c r="D15" s="42">
        <v>4</v>
      </c>
      <c r="E15" s="42">
        <v>4</v>
      </c>
      <c r="F15" s="42">
        <v>4</v>
      </c>
      <c r="G15" s="42">
        <v>4</v>
      </c>
      <c r="H15" s="42">
        <v>3</v>
      </c>
      <c r="I15" s="42">
        <v>2</v>
      </c>
      <c r="J15" s="42">
        <v>2</v>
      </c>
      <c r="K15" s="43">
        <v>3</v>
      </c>
      <c r="L15" s="44">
        <v>3</v>
      </c>
      <c r="M15" s="44">
        <v>3</v>
      </c>
      <c r="N15" s="44">
        <v>3</v>
      </c>
      <c r="O15" s="44">
        <v>3</v>
      </c>
      <c r="P15" s="44">
        <v>3</v>
      </c>
      <c r="Q15" s="44">
        <v>4</v>
      </c>
      <c r="R15" s="44">
        <v>5</v>
      </c>
      <c r="S15" s="44">
        <v>5</v>
      </c>
      <c r="T15" s="46">
        <v>2</v>
      </c>
      <c r="U15" s="42">
        <v>3</v>
      </c>
      <c r="V15" s="42">
        <v>2</v>
      </c>
      <c r="W15" s="42">
        <v>2</v>
      </c>
      <c r="X15" s="42">
        <v>4</v>
      </c>
      <c r="Y15" s="42">
        <v>2</v>
      </c>
      <c r="Z15" s="42">
        <v>2</v>
      </c>
      <c r="AA15" s="42">
        <v>3</v>
      </c>
      <c r="AB15" s="43">
        <v>5</v>
      </c>
      <c r="AC15" s="44">
        <v>3</v>
      </c>
      <c r="AD15" s="44">
        <v>5</v>
      </c>
      <c r="AE15" s="44">
        <v>3</v>
      </c>
      <c r="AF15" s="44">
        <v>2</v>
      </c>
      <c r="AG15" s="44">
        <v>2</v>
      </c>
      <c r="AH15" s="44">
        <v>2</v>
      </c>
      <c r="AI15" s="44">
        <v>2</v>
      </c>
      <c r="AJ15" s="44">
        <v>2</v>
      </c>
      <c r="AK15" s="44">
        <v>2</v>
      </c>
      <c r="AL15" s="46">
        <v>5</v>
      </c>
      <c r="AM15" s="42">
        <v>3</v>
      </c>
      <c r="AN15" s="42">
        <v>2</v>
      </c>
      <c r="AO15" s="42">
        <v>3</v>
      </c>
      <c r="AP15" s="42">
        <v>3</v>
      </c>
      <c r="AQ15" s="42">
        <v>3</v>
      </c>
      <c r="AR15" s="42">
        <v>3</v>
      </c>
      <c r="AS15" s="42"/>
      <c r="AT15" s="42">
        <v>2</v>
      </c>
      <c r="AU15" s="42">
        <v>2</v>
      </c>
      <c r="AV15" s="42">
        <v>5</v>
      </c>
    </row>
    <row r="16" spans="1:49" ht="14.45" x14ac:dyDescent="0.3">
      <c r="A16" s="42">
        <v>6</v>
      </c>
      <c r="B16" s="42">
        <v>6</v>
      </c>
      <c r="C16" s="42">
        <v>5</v>
      </c>
      <c r="D16" s="42">
        <v>6</v>
      </c>
      <c r="E16" s="42">
        <v>5</v>
      </c>
      <c r="F16" s="42">
        <v>5</v>
      </c>
      <c r="G16" s="42">
        <v>4</v>
      </c>
      <c r="H16" s="42">
        <v>3</v>
      </c>
      <c r="I16" s="42">
        <v>2</v>
      </c>
      <c r="J16" s="42">
        <v>2</v>
      </c>
      <c r="K16" s="43">
        <v>3</v>
      </c>
      <c r="L16" s="44">
        <v>2</v>
      </c>
      <c r="M16" s="44">
        <v>3</v>
      </c>
      <c r="N16" s="44">
        <v>3</v>
      </c>
      <c r="O16" s="44">
        <v>2</v>
      </c>
      <c r="P16" s="44">
        <v>3</v>
      </c>
      <c r="Q16" s="44">
        <v>6</v>
      </c>
      <c r="R16" s="44">
        <v>6</v>
      </c>
      <c r="S16" s="44">
        <v>6</v>
      </c>
      <c r="T16" s="46">
        <v>3</v>
      </c>
      <c r="U16" s="42">
        <v>3</v>
      </c>
      <c r="V16" s="42">
        <v>3</v>
      </c>
      <c r="W16" s="42">
        <v>5</v>
      </c>
      <c r="X16" s="42">
        <v>5</v>
      </c>
      <c r="Y16" s="42">
        <v>4</v>
      </c>
      <c r="Z16" s="42">
        <v>4</v>
      </c>
      <c r="AA16" s="42">
        <v>3</v>
      </c>
      <c r="AB16" s="43">
        <v>4</v>
      </c>
      <c r="AC16" s="44">
        <v>6</v>
      </c>
      <c r="AD16" s="44">
        <v>4</v>
      </c>
      <c r="AE16" s="44">
        <v>4</v>
      </c>
      <c r="AF16" s="44">
        <v>3</v>
      </c>
      <c r="AG16" s="44">
        <v>3</v>
      </c>
      <c r="AH16" s="44">
        <v>3</v>
      </c>
      <c r="AI16" s="44">
        <v>3</v>
      </c>
      <c r="AJ16" s="44">
        <v>3</v>
      </c>
      <c r="AK16" s="44">
        <v>1</v>
      </c>
      <c r="AL16" s="46">
        <v>5</v>
      </c>
      <c r="AM16" s="42">
        <v>4</v>
      </c>
      <c r="AN16" s="42">
        <v>3</v>
      </c>
      <c r="AO16" s="42">
        <v>6</v>
      </c>
      <c r="AP16" s="42">
        <v>5</v>
      </c>
      <c r="AQ16" s="42">
        <v>2</v>
      </c>
      <c r="AR16" s="42">
        <v>2</v>
      </c>
      <c r="AS16" s="42">
        <v>7</v>
      </c>
      <c r="AT16" s="42">
        <v>3</v>
      </c>
      <c r="AU16" s="42">
        <v>3</v>
      </c>
      <c r="AV16" s="42">
        <v>5</v>
      </c>
    </row>
    <row r="17" spans="1:50" ht="14.45" x14ac:dyDescent="0.3">
      <c r="A17" s="42">
        <v>4</v>
      </c>
      <c r="B17" s="42">
        <v>5</v>
      </c>
      <c r="C17" s="42">
        <v>4</v>
      </c>
      <c r="D17" s="42">
        <v>5</v>
      </c>
      <c r="E17" s="42">
        <v>5</v>
      </c>
      <c r="F17" s="42">
        <v>5</v>
      </c>
      <c r="G17" s="42">
        <v>2</v>
      </c>
      <c r="H17" s="42">
        <v>5</v>
      </c>
      <c r="I17" s="42">
        <v>2</v>
      </c>
      <c r="J17" s="42">
        <v>2</v>
      </c>
      <c r="K17" s="43">
        <v>5</v>
      </c>
      <c r="L17" s="44">
        <v>4</v>
      </c>
      <c r="M17" s="44">
        <v>1</v>
      </c>
      <c r="N17" s="44">
        <v>3</v>
      </c>
      <c r="O17" s="44">
        <v>1</v>
      </c>
      <c r="P17" s="44">
        <v>1</v>
      </c>
      <c r="Q17" s="44">
        <v>6</v>
      </c>
      <c r="R17" s="44">
        <v>6</v>
      </c>
      <c r="S17" s="44">
        <v>6</v>
      </c>
      <c r="T17" s="46">
        <v>4</v>
      </c>
      <c r="U17" s="42">
        <v>4</v>
      </c>
      <c r="V17" s="42">
        <v>4</v>
      </c>
      <c r="W17" s="42">
        <v>2</v>
      </c>
      <c r="X17" s="42">
        <v>3</v>
      </c>
      <c r="Y17" s="42">
        <v>1</v>
      </c>
      <c r="Z17" s="42">
        <v>4</v>
      </c>
      <c r="AA17" s="42">
        <v>5</v>
      </c>
      <c r="AB17" s="43">
        <v>5</v>
      </c>
      <c r="AC17" s="44">
        <v>5</v>
      </c>
      <c r="AD17" s="44">
        <v>4</v>
      </c>
      <c r="AE17" s="44">
        <v>4</v>
      </c>
      <c r="AF17" s="44">
        <v>5</v>
      </c>
      <c r="AG17" s="44">
        <v>3</v>
      </c>
      <c r="AH17" s="44">
        <v>2</v>
      </c>
      <c r="AI17" s="44">
        <v>7</v>
      </c>
      <c r="AJ17" s="44">
        <v>5</v>
      </c>
      <c r="AK17" s="44">
        <v>5</v>
      </c>
      <c r="AL17" s="46">
        <v>5</v>
      </c>
      <c r="AM17" s="42">
        <v>3</v>
      </c>
      <c r="AN17" s="42">
        <v>3</v>
      </c>
      <c r="AO17" s="42">
        <v>4</v>
      </c>
      <c r="AP17" s="42">
        <v>4</v>
      </c>
      <c r="AQ17" s="42">
        <v>5</v>
      </c>
      <c r="AR17" s="42">
        <v>5</v>
      </c>
      <c r="AS17" s="42">
        <v>3</v>
      </c>
      <c r="AT17" s="42">
        <v>5</v>
      </c>
      <c r="AU17" s="42">
        <v>5</v>
      </c>
      <c r="AV17" s="42">
        <v>5</v>
      </c>
    </row>
    <row r="18" spans="1:50" ht="14.45" x14ac:dyDescent="0.3">
      <c r="A18" s="42">
        <v>4</v>
      </c>
      <c r="B18" s="42">
        <v>5</v>
      </c>
      <c r="C18" s="42">
        <v>5</v>
      </c>
      <c r="D18" s="42">
        <v>3</v>
      </c>
      <c r="E18" s="42">
        <v>3</v>
      </c>
      <c r="F18" s="42">
        <v>7</v>
      </c>
      <c r="G18" s="42">
        <v>5</v>
      </c>
      <c r="H18" s="42">
        <v>2</v>
      </c>
      <c r="I18" s="42">
        <v>1</v>
      </c>
      <c r="J18" s="42">
        <v>2</v>
      </c>
      <c r="K18" s="43">
        <v>6</v>
      </c>
      <c r="L18" s="44">
        <v>5</v>
      </c>
      <c r="M18" s="44">
        <v>5</v>
      </c>
      <c r="N18" s="44">
        <v>5</v>
      </c>
      <c r="O18" s="44">
        <v>5</v>
      </c>
      <c r="P18" s="44">
        <v>5</v>
      </c>
      <c r="Q18" s="44">
        <v>5</v>
      </c>
      <c r="R18" s="44">
        <v>5</v>
      </c>
      <c r="S18" s="44">
        <v>5</v>
      </c>
      <c r="T18" s="46">
        <v>3</v>
      </c>
      <c r="U18" s="42">
        <v>3</v>
      </c>
      <c r="V18" s="42">
        <v>3</v>
      </c>
      <c r="W18" s="42">
        <v>2</v>
      </c>
      <c r="X18" s="42">
        <v>2</v>
      </c>
      <c r="Y18" s="42">
        <v>2</v>
      </c>
      <c r="Z18" s="42">
        <v>2</v>
      </c>
      <c r="AA18" s="42">
        <v>2</v>
      </c>
      <c r="AB18" s="43">
        <v>5</v>
      </c>
      <c r="AC18" s="44">
        <v>4</v>
      </c>
      <c r="AD18" s="44">
        <v>5</v>
      </c>
      <c r="AE18" s="44">
        <v>5</v>
      </c>
      <c r="AF18" s="44">
        <v>3</v>
      </c>
      <c r="AG18" s="44">
        <v>2</v>
      </c>
      <c r="AH18" s="44">
        <v>7</v>
      </c>
      <c r="AI18" s="44">
        <v>7</v>
      </c>
      <c r="AJ18" s="44">
        <v>7</v>
      </c>
      <c r="AK18" s="44">
        <v>1</v>
      </c>
      <c r="AL18" s="46">
        <v>4</v>
      </c>
      <c r="AM18" s="42">
        <v>2</v>
      </c>
      <c r="AN18" s="42">
        <v>7</v>
      </c>
      <c r="AO18" s="42">
        <v>2</v>
      </c>
      <c r="AP18" s="42">
        <v>2</v>
      </c>
      <c r="AQ18" s="42">
        <v>3</v>
      </c>
      <c r="AR18" s="42">
        <v>5</v>
      </c>
      <c r="AS18" s="42">
        <v>5</v>
      </c>
      <c r="AT18" s="42">
        <v>5</v>
      </c>
      <c r="AU18" s="42">
        <v>5</v>
      </c>
      <c r="AV18" s="42">
        <v>5</v>
      </c>
    </row>
    <row r="19" spans="1:50" ht="14.45" x14ac:dyDescent="0.3">
      <c r="A19" s="42">
        <v>5</v>
      </c>
      <c r="B19" s="42">
        <v>5</v>
      </c>
      <c r="C19" s="42">
        <v>5</v>
      </c>
      <c r="D19" s="42">
        <v>5</v>
      </c>
      <c r="E19" s="42">
        <v>5</v>
      </c>
      <c r="F19" s="42">
        <v>5</v>
      </c>
      <c r="G19" s="42">
        <v>5</v>
      </c>
      <c r="H19" s="42">
        <v>5</v>
      </c>
      <c r="I19" s="42">
        <v>2</v>
      </c>
      <c r="J19" s="42">
        <v>2</v>
      </c>
      <c r="K19" s="43">
        <v>6</v>
      </c>
      <c r="L19" s="44">
        <v>6</v>
      </c>
      <c r="M19" s="44">
        <v>6</v>
      </c>
      <c r="N19" s="44">
        <v>6</v>
      </c>
      <c r="O19" s="44">
        <v>6</v>
      </c>
      <c r="P19" s="44">
        <v>5</v>
      </c>
      <c r="Q19" s="44">
        <v>4</v>
      </c>
      <c r="R19" s="44">
        <v>3</v>
      </c>
      <c r="S19" s="44">
        <v>4</v>
      </c>
      <c r="T19" s="46">
        <v>5</v>
      </c>
      <c r="U19" s="42">
        <v>5</v>
      </c>
      <c r="V19" s="42">
        <v>4</v>
      </c>
      <c r="W19" s="42">
        <v>5</v>
      </c>
      <c r="X19" s="42">
        <v>5</v>
      </c>
      <c r="Y19" s="42">
        <v>5</v>
      </c>
      <c r="Z19" s="42">
        <v>5</v>
      </c>
      <c r="AA19" s="42">
        <v>5</v>
      </c>
      <c r="AB19" s="43">
        <v>6</v>
      </c>
      <c r="AC19" s="44">
        <v>5</v>
      </c>
      <c r="AD19" s="44">
        <v>5</v>
      </c>
      <c r="AE19" s="44">
        <v>5</v>
      </c>
      <c r="AF19" s="44">
        <v>4</v>
      </c>
      <c r="AG19" s="44">
        <v>4</v>
      </c>
      <c r="AH19" s="44">
        <v>5</v>
      </c>
      <c r="AI19" s="44">
        <v>5</v>
      </c>
      <c r="AJ19" s="44">
        <v>5</v>
      </c>
      <c r="AK19" s="44">
        <v>5</v>
      </c>
      <c r="AL19" s="46">
        <v>5</v>
      </c>
      <c r="AM19" s="42">
        <v>4</v>
      </c>
      <c r="AN19" s="42">
        <v>4</v>
      </c>
      <c r="AO19" s="42">
        <v>5</v>
      </c>
      <c r="AP19" s="42">
        <v>5</v>
      </c>
      <c r="AQ19" s="42">
        <v>5</v>
      </c>
      <c r="AR19" s="42">
        <v>5</v>
      </c>
      <c r="AS19" s="42">
        <v>5</v>
      </c>
      <c r="AT19" s="42">
        <v>5</v>
      </c>
      <c r="AU19" s="42">
        <v>5</v>
      </c>
      <c r="AV19" s="42">
        <v>5</v>
      </c>
    </row>
    <row r="20" spans="1:50" ht="14.45" x14ac:dyDescent="0.3">
      <c r="A20" s="42">
        <v>6</v>
      </c>
      <c r="B20" s="42">
        <v>5</v>
      </c>
      <c r="C20" s="42">
        <v>5</v>
      </c>
      <c r="D20" s="42">
        <v>5</v>
      </c>
      <c r="E20" s="42">
        <v>5</v>
      </c>
      <c r="F20" s="42">
        <v>5</v>
      </c>
      <c r="G20" s="42">
        <v>4</v>
      </c>
      <c r="H20" s="42">
        <v>4</v>
      </c>
      <c r="I20" s="42">
        <v>2</v>
      </c>
      <c r="J20" s="42">
        <v>2</v>
      </c>
      <c r="K20" s="43">
        <v>6</v>
      </c>
      <c r="L20" s="44">
        <v>6</v>
      </c>
      <c r="M20" s="44">
        <v>5</v>
      </c>
      <c r="N20" s="44">
        <v>5</v>
      </c>
      <c r="O20" s="44">
        <v>5</v>
      </c>
      <c r="P20" s="44">
        <v>6</v>
      </c>
      <c r="Q20" s="44">
        <v>5</v>
      </c>
      <c r="R20" s="44">
        <v>6</v>
      </c>
      <c r="S20" s="44">
        <v>6</v>
      </c>
      <c r="T20" s="46">
        <v>6</v>
      </c>
      <c r="U20" s="42">
        <v>6</v>
      </c>
      <c r="V20" s="42">
        <v>4</v>
      </c>
      <c r="W20" s="42">
        <v>4</v>
      </c>
      <c r="X20" s="42">
        <v>5</v>
      </c>
      <c r="Y20" s="42">
        <v>5</v>
      </c>
      <c r="Z20" s="42">
        <v>5</v>
      </c>
      <c r="AA20" s="42">
        <v>4</v>
      </c>
      <c r="AB20" s="43">
        <v>6</v>
      </c>
      <c r="AC20" s="44">
        <v>5</v>
      </c>
      <c r="AD20" s="44">
        <v>6</v>
      </c>
      <c r="AE20" s="44">
        <v>6</v>
      </c>
      <c r="AF20" s="44">
        <v>6</v>
      </c>
      <c r="AG20" s="44">
        <v>4</v>
      </c>
      <c r="AH20" s="44">
        <v>5</v>
      </c>
      <c r="AI20" s="44">
        <v>5</v>
      </c>
      <c r="AJ20" s="44">
        <v>4</v>
      </c>
      <c r="AK20" s="44">
        <v>4</v>
      </c>
      <c r="AL20" s="46">
        <v>5</v>
      </c>
      <c r="AM20" s="42">
        <v>5</v>
      </c>
      <c r="AN20" s="42">
        <v>5</v>
      </c>
      <c r="AO20" s="42">
        <v>5</v>
      </c>
      <c r="AP20" s="42">
        <v>5</v>
      </c>
      <c r="AQ20" s="42">
        <v>5</v>
      </c>
      <c r="AR20" s="42">
        <v>5</v>
      </c>
      <c r="AS20" s="42">
        <v>5</v>
      </c>
      <c r="AT20" s="42">
        <v>5</v>
      </c>
      <c r="AU20" s="42">
        <v>5</v>
      </c>
      <c r="AV20" s="42">
        <v>5</v>
      </c>
      <c r="AW20" s="11"/>
    </row>
    <row r="21" spans="1:50" ht="14.45" x14ac:dyDescent="0.3">
      <c r="A21" s="42">
        <v>6</v>
      </c>
      <c r="B21" s="42">
        <v>6</v>
      </c>
      <c r="C21" s="42">
        <v>6</v>
      </c>
      <c r="D21" s="42">
        <v>4</v>
      </c>
      <c r="E21" s="42">
        <v>5</v>
      </c>
      <c r="F21" s="42">
        <v>5</v>
      </c>
      <c r="G21" s="42">
        <v>5</v>
      </c>
      <c r="H21" s="42">
        <v>5</v>
      </c>
      <c r="I21" s="42">
        <v>4</v>
      </c>
      <c r="J21" s="42">
        <v>2</v>
      </c>
      <c r="K21" s="43">
        <v>5</v>
      </c>
      <c r="L21" s="44">
        <v>5</v>
      </c>
      <c r="M21" s="44">
        <v>4</v>
      </c>
      <c r="N21" s="44">
        <v>4</v>
      </c>
      <c r="O21" s="44">
        <v>5</v>
      </c>
      <c r="P21" s="44">
        <v>5</v>
      </c>
      <c r="Q21" s="44">
        <v>5</v>
      </c>
      <c r="R21" s="44">
        <v>5</v>
      </c>
      <c r="S21" s="44">
        <v>5</v>
      </c>
      <c r="T21" s="46">
        <v>5</v>
      </c>
      <c r="U21" s="42">
        <v>5</v>
      </c>
      <c r="V21" s="42">
        <v>5</v>
      </c>
      <c r="W21" s="42">
        <v>5</v>
      </c>
      <c r="X21" s="42">
        <v>5</v>
      </c>
      <c r="Y21" s="42">
        <v>5</v>
      </c>
      <c r="Z21" s="42">
        <v>5</v>
      </c>
      <c r="AA21" s="42">
        <v>5</v>
      </c>
      <c r="AB21" s="43">
        <v>5</v>
      </c>
      <c r="AC21" s="44">
        <v>5</v>
      </c>
      <c r="AD21" s="44">
        <v>5</v>
      </c>
      <c r="AE21" s="44">
        <v>5</v>
      </c>
      <c r="AF21" s="44">
        <v>5</v>
      </c>
      <c r="AG21" s="44">
        <v>5</v>
      </c>
      <c r="AH21" s="44">
        <v>5</v>
      </c>
      <c r="AI21" s="44">
        <v>4</v>
      </c>
      <c r="AJ21" s="44">
        <v>2</v>
      </c>
      <c r="AK21" s="44">
        <v>5</v>
      </c>
      <c r="AL21" s="46">
        <v>5</v>
      </c>
      <c r="AM21" s="42">
        <v>5</v>
      </c>
      <c r="AN21" s="42">
        <v>5</v>
      </c>
      <c r="AO21" s="42">
        <v>5</v>
      </c>
      <c r="AP21" s="42">
        <v>5</v>
      </c>
      <c r="AQ21" s="42">
        <v>5</v>
      </c>
      <c r="AR21" s="42">
        <v>5</v>
      </c>
      <c r="AS21" s="42">
        <v>5</v>
      </c>
      <c r="AT21" s="42">
        <v>7</v>
      </c>
      <c r="AU21" s="42">
        <v>7</v>
      </c>
      <c r="AV21" s="42">
        <v>7</v>
      </c>
    </row>
    <row r="22" spans="1:50" ht="14.45" x14ac:dyDescent="0.3">
      <c r="A22" s="42">
        <v>5</v>
      </c>
      <c r="B22" s="42">
        <v>6</v>
      </c>
      <c r="C22" s="42">
        <v>7</v>
      </c>
      <c r="D22" s="42">
        <v>5</v>
      </c>
      <c r="E22" s="42">
        <v>5</v>
      </c>
      <c r="F22" s="42">
        <v>7</v>
      </c>
      <c r="G22" s="42">
        <v>4</v>
      </c>
      <c r="H22" s="42">
        <v>3</v>
      </c>
      <c r="I22" s="42">
        <v>4</v>
      </c>
      <c r="J22" s="42">
        <v>3</v>
      </c>
      <c r="K22" s="43">
        <v>5</v>
      </c>
      <c r="L22" s="44">
        <v>5</v>
      </c>
      <c r="M22" s="44">
        <v>4</v>
      </c>
      <c r="N22" s="44">
        <v>3</v>
      </c>
      <c r="O22" s="44">
        <v>4</v>
      </c>
      <c r="P22" s="44">
        <v>3</v>
      </c>
      <c r="Q22" s="44">
        <v>4</v>
      </c>
      <c r="R22" s="44">
        <v>2</v>
      </c>
      <c r="S22" s="44">
        <v>2</v>
      </c>
      <c r="T22" s="46">
        <v>3</v>
      </c>
      <c r="U22" s="42">
        <v>4</v>
      </c>
      <c r="V22" s="42">
        <v>4</v>
      </c>
      <c r="W22" s="42">
        <v>3</v>
      </c>
      <c r="X22" s="42">
        <v>1</v>
      </c>
      <c r="Y22" s="42">
        <v>3</v>
      </c>
      <c r="Z22" s="42">
        <v>3</v>
      </c>
      <c r="AA22" s="42">
        <v>3</v>
      </c>
      <c r="AB22" s="43">
        <v>4</v>
      </c>
      <c r="AC22" s="44">
        <v>4</v>
      </c>
      <c r="AD22" s="44">
        <v>4</v>
      </c>
      <c r="AE22" s="44">
        <v>4</v>
      </c>
      <c r="AF22" s="44">
        <v>4</v>
      </c>
      <c r="AG22" s="44">
        <v>4</v>
      </c>
      <c r="AH22" s="44">
        <v>3</v>
      </c>
      <c r="AI22" s="44">
        <v>4</v>
      </c>
      <c r="AJ22" s="44">
        <v>4</v>
      </c>
      <c r="AK22" s="44">
        <v>7</v>
      </c>
      <c r="AL22" s="46">
        <v>6</v>
      </c>
      <c r="AM22" s="42">
        <v>4</v>
      </c>
      <c r="AN22" s="42">
        <v>4</v>
      </c>
      <c r="AO22" s="42">
        <v>5</v>
      </c>
      <c r="AP22" s="42">
        <v>4</v>
      </c>
      <c r="AQ22" s="42">
        <v>5</v>
      </c>
      <c r="AR22" s="42">
        <v>5</v>
      </c>
      <c r="AS22" s="42">
        <v>3</v>
      </c>
      <c r="AT22" s="42">
        <v>4</v>
      </c>
      <c r="AU22" s="42">
        <v>1</v>
      </c>
      <c r="AV22" s="42">
        <v>4</v>
      </c>
    </row>
    <row r="23" spans="1:50" ht="14.45" x14ac:dyDescent="0.3">
      <c r="A23" s="42">
        <v>5</v>
      </c>
      <c r="B23" s="42">
        <v>4</v>
      </c>
      <c r="C23" s="42">
        <v>5</v>
      </c>
      <c r="D23" s="42">
        <v>5</v>
      </c>
      <c r="E23" s="42">
        <v>6</v>
      </c>
      <c r="F23" s="42">
        <v>4</v>
      </c>
      <c r="G23" s="42">
        <v>3</v>
      </c>
      <c r="H23" s="42">
        <v>4</v>
      </c>
      <c r="I23" s="42">
        <v>4</v>
      </c>
      <c r="J23" s="42">
        <v>3</v>
      </c>
      <c r="K23" s="43">
        <v>6</v>
      </c>
      <c r="L23" s="44">
        <v>5</v>
      </c>
      <c r="M23" s="44">
        <v>4</v>
      </c>
      <c r="N23" s="44">
        <v>5</v>
      </c>
      <c r="O23" s="44">
        <v>5</v>
      </c>
      <c r="P23" s="44">
        <v>4</v>
      </c>
      <c r="Q23" s="44">
        <v>4</v>
      </c>
      <c r="R23" s="44">
        <v>4</v>
      </c>
      <c r="S23" s="44">
        <v>4</v>
      </c>
      <c r="T23" s="46">
        <v>5</v>
      </c>
      <c r="U23" s="42">
        <v>5</v>
      </c>
      <c r="V23" s="42">
        <v>5</v>
      </c>
      <c r="W23" s="42">
        <v>5</v>
      </c>
      <c r="X23" s="42">
        <v>4</v>
      </c>
      <c r="Y23" s="42">
        <v>5</v>
      </c>
      <c r="Z23" s="42">
        <v>5</v>
      </c>
      <c r="AA23" s="42">
        <v>4</v>
      </c>
      <c r="AB23" s="43">
        <v>6</v>
      </c>
      <c r="AC23" s="44">
        <v>5</v>
      </c>
      <c r="AD23" s="44">
        <v>5</v>
      </c>
      <c r="AE23" s="44">
        <v>5</v>
      </c>
      <c r="AF23" s="44">
        <v>5</v>
      </c>
      <c r="AG23" s="44">
        <v>4</v>
      </c>
      <c r="AH23" s="44">
        <v>4</v>
      </c>
      <c r="AI23" s="44">
        <v>5</v>
      </c>
      <c r="AJ23" s="44">
        <v>5</v>
      </c>
      <c r="AK23" s="44">
        <v>5</v>
      </c>
      <c r="AL23" s="46">
        <v>5</v>
      </c>
      <c r="AM23" s="42">
        <v>4</v>
      </c>
      <c r="AN23" s="42">
        <v>4</v>
      </c>
      <c r="AO23" s="42">
        <v>3</v>
      </c>
      <c r="AP23" s="42">
        <v>4</v>
      </c>
      <c r="AQ23" s="42">
        <v>4</v>
      </c>
      <c r="AR23" s="42">
        <v>4</v>
      </c>
      <c r="AS23" s="42">
        <v>3</v>
      </c>
      <c r="AT23" s="42">
        <v>3</v>
      </c>
      <c r="AU23" s="42">
        <v>3</v>
      </c>
      <c r="AV23" s="42">
        <v>4</v>
      </c>
      <c r="AW23" s="11"/>
    </row>
    <row r="24" spans="1:50" ht="14.45" x14ac:dyDescent="0.3">
      <c r="A24" s="42">
        <v>6</v>
      </c>
      <c r="B24" s="42">
        <v>4</v>
      </c>
      <c r="C24" s="42">
        <v>6</v>
      </c>
      <c r="D24" s="42">
        <v>6</v>
      </c>
      <c r="E24" s="42">
        <v>6</v>
      </c>
      <c r="F24" s="42">
        <v>5</v>
      </c>
      <c r="G24" s="42">
        <v>5</v>
      </c>
      <c r="H24" s="42">
        <v>5</v>
      </c>
      <c r="I24" s="42">
        <v>3</v>
      </c>
      <c r="J24" s="42">
        <v>3</v>
      </c>
      <c r="K24" s="43">
        <v>4</v>
      </c>
      <c r="L24" s="44">
        <v>4</v>
      </c>
      <c r="M24" s="44">
        <v>4</v>
      </c>
      <c r="N24" s="44">
        <v>4</v>
      </c>
      <c r="O24" s="44">
        <v>4</v>
      </c>
      <c r="P24" s="44">
        <v>4</v>
      </c>
      <c r="Q24" s="44">
        <v>3</v>
      </c>
      <c r="R24" s="44">
        <v>3</v>
      </c>
      <c r="S24" s="44">
        <v>3</v>
      </c>
      <c r="T24" s="46">
        <v>3</v>
      </c>
      <c r="U24" s="42">
        <v>6</v>
      </c>
      <c r="V24" s="42">
        <v>3</v>
      </c>
      <c r="W24" s="42">
        <v>3</v>
      </c>
      <c r="X24" s="42">
        <v>3</v>
      </c>
      <c r="Y24" s="42">
        <v>3</v>
      </c>
      <c r="Z24" s="42">
        <v>3</v>
      </c>
      <c r="AA24" s="42">
        <v>5</v>
      </c>
      <c r="AB24" s="43">
        <v>4</v>
      </c>
      <c r="AC24" s="44">
        <v>6</v>
      </c>
      <c r="AD24" s="44">
        <v>4</v>
      </c>
      <c r="AE24" s="44">
        <v>5</v>
      </c>
      <c r="AF24" s="44">
        <v>4</v>
      </c>
      <c r="AG24" s="44">
        <v>3</v>
      </c>
      <c r="AH24" s="44">
        <v>4</v>
      </c>
      <c r="AI24" s="44">
        <v>4</v>
      </c>
      <c r="AJ24" s="44">
        <v>2</v>
      </c>
      <c r="AK24" s="44">
        <v>2</v>
      </c>
      <c r="AL24" s="46">
        <v>5</v>
      </c>
      <c r="AM24" s="42">
        <v>4</v>
      </c>
      <c r="AN24" s="42">
        <v>2</v>
      </c>
      <c r="AO24" s="42">
        <v>2</v>
      </c>
      <c r="AP24" s="42">
        <v>3</v>
      </c>
      <c r="AQ24" s="42">
        <v>3</v>
      </c>
      <c r="AR24" s="42">
        <v>6</v>
      </c>
      <c r="AS24" s="42">
        <v>5</v>
      </c>
      <c r="AT24" s="42">
        <v>5</v>
      </c>
      <c r="AU24" s="42">
        <v>5</v>
      </c>
      <c r="AV24" s="42">
        <v>5</v>
      </c>
    </row>
    <row r="25" spans="1:50" ht="14.45" x14ac:dyDescent="0.3">
      <c r="A25" s="42">
        <v>5</v>
      </c>
      <c r="B25" s="42">
        <v>5</v>
      </c>
      <c r="C25" s="42">
        <v>6</v>
      </c>
      <c r="D25" s="42">
        <v>5</v>
      </c>
      <c r="E25" s="42">
        <v>5</v>
      </c>
      <c r="F25" s="42">
        <v>5</v>
      </c>
      <c r="G25" s="42">
        <v>5</v>
      </c>
      <c r="H25" s="42">
        <v>3</v>
      </c>
      <c r="I25" s="42">
        <v>3</v>
      </c>
      <c r="J25" s="42">
        <v>3</v>
      </c>
      <c r="K25" s="43">
        <v>5</v>
      </c>
      <c r="L25" s="44">
        <v>5</v>
      </c>
      <c r="M25" s="44">
        <v>6</v>
      </c>
      <c r="N25" s="44">
        <v>5</v>
      </c>
      <c r="O25" s="44">
        <v>5</v>
      </c>
      <c r="P25" s="44">
        <v>6</v>
      </c>
      <c r="Q25" s="44">
        <v>5</v>
      </c>
      <c r="R25" s="44">
        <v>5</v>
      </c>
      <c r="S25" s="44">
        <v>5</v>
      </c>
      <c r="T25" s="46">
        <v>5</v>
      </c>
      <c r="U25" s="42">
        <v>6</v>
      </c>
      <c r="V25" s="42">
        <v>6</v>
      </c>
      <c r="W25" s="42">
        <v>5</v>
      </c>
      <c r="X25" s="42">
        <v>5</v>
      </c>
      <c r="Y25" s="42">
        <v>5</v>
      </c>
      <c r="Z25" s="42">
        <v>5</v>
      </c>
      <c r="AA25" s="42">
        <v>5</v>
      </c>
      <c r="AB25" s="43">
        <v>6</v>
      </c>
      <c r="AC25" s="44">
        <v>5</v>
      </c>
      <c r="AD25" s="44">
        <v>5</v>
      </c>
      <c r="AE25" s="44">
        <v>5</v>
      </c>
      <c r="AF25" s="44">
        <v>5</v>
      </c>
      <c r="AG25" s="44">
        <v>3</v>
      </c>
      <c r="AH25" s="44">
        <v>5</v>
      </c>
      <c r="AI25" s="44">
        <v>5</v>
      </c>
      <c r="AJ25" s="44">
        <v>5</v>
      </c>
      <c r="AK25" s="44">
        <v>3</v>
      </c>
      <c r="AL25" s="46">
        <v>5</v>
      </c>
      <c r="AM25" s="42">
        <v>3</v>
      </c>
      <c r="AN25" s="42">
        <v>3</v>
      </c>
      <c r="AO25" s="42">
        <v>5</v>
      </c>
      <c r="AP25" s="42">
        <v>6</v>
      </c>
      <c r="AQ25" s="42">
        <v>5</v>
      </c>
      <c r="AR25" s="42">
        <v>5</v>
      </c>
      <c r="AS25" s="42">
        <v>5</v>
      </c>
      <c r="AT25" s="42">
        <v>5</v>
      </c>
      <c r="AU25" s="42">
        <v>5</v>
      </c>
      <c r="AV25" s="42">
        <v>5</v>
      </c>
    </row>
    <row r="26" spans="1:50" ht="14.45" x14ac:dyDescent="0.3">
      <c r="A26" s="42">
        <v>5</v>
      </c>
      <c r="B26" s="42">
        <v>4</v>
      </c>
      <c r="C26" s="42">
        <v>4</v>
      </c>
      <c r="D26" s="42">
        <v>4</v>
      </c>
      <c r="E26" s="42">
        <v>4</v>
      </c>
      <c r="F26" s="42">
        <v>5</v>
      </c>
      <c r="G26" s="42">
        <v>5</v>
      </c>
      <c r="H26" s="42">
        <v>4</v>
      </c>
      <c r="I26" s="42">
        <v>3</v>
      </c>
      <c r="J26" s="42">
        <v>3</v>
      </c>
      <c r="K26" s="43">
        <v>4</v>
      </c>
      <c r="L26" s="44">
        <v>4</v>
      </c>
      <c r="M26" s="44">
        <v>5</v>
      </c>
      <c r="N26" s="44">
        <v>4</v>
      </c>
      <c r="O26" s="44">
        <v>4</v>
      </c>
      <c r="P26" s="44">
        <v>5</v>
      </c>
      <c r="Q26" s="44">
        <v>4</v>
      </c>
      <c r="R26" s="44">
        <v>3</v>
      </c>
      <c r="S26" s="44">
        <v>4</v>
      </c>
      <c r="T26" s="46">
        <v>5</v>
      </c>
      <c r="U26" s="42">
        <v>3</v>
      </c>
      <c r="V26" s="42">
        <v>4</v>
      </c>
      <c r="W26" s="42">
        <v>5</v>
      </c>
      <c r="X26" s="42">
        <v>4</v>
      </c>
      <c r="Y26" s="42">
        <v>5</v>
      </c>
      <c r="Z26" s="42">
        <v>5</v>
      </c>
      <c r="AA26" s="42">
        <v>4</v>
      </c>
      <c r="AB26" s="43">
        <v>4</v>
      </c>
      <c r="AC26" s="44">
        <v>4</v>
      </c>
      <c r="AD26" s="44">
        <v>4</v>
      </c>
      <c r="AE26" s="44">
        <v>4</v>
      </c>
      <c r="AF26" s="44">
        <v>4</v>
      </c>
      <c r="AG26" s="44">
        <v>5</v>
      </c>
      <c r="AH26" s="44">
        <v>4</v>
      </c>
      <c r="AI26" s="44">
        <v>4</v>
      </c>
      <c r="AJ26" s="44">
        <v>5</v>
      </c>
      <c r="AK26" s="44">
        <v>4</v>
      </c>
      <c r="AL26" s="46">
        <v>4</v>
      </c>
      <c r="AM26" s="42">
        <v>4</v>
      </c>
      <c r="AN26" s="42">
        <v>4</v>
      </c>
      <c r="AO26" s="42">
        <v>5</v>
      </c>
      <c r="AP26" s="42">
        <v>4</v>
      </c>
      <c r="AQ26" s="42">
        <v>5</v>
      </c>
      <c r="AR26" s="42">
        <v>5</v>
      </c>
      <c r="AS26" s="42">
        <v>4</v>
      </c>
      <c r="AT26" s="42">
        <v>4</v>
      </c>
      <c r="AU26" s="42">
        <v>4</v>
      </c>
      <c r="AV26" s="42">
        <v>6</v>
      </c>
    </row>
    <row r="27" spans="1:50" ht="14.45" x14ac:dyDescent="0.3">
      <c r="A27" s="42">
        <v>6</v>
      </c>
      <c r="B27" s="42">
        <v>6</v>
      </c>
      <c r="C27" s="42">
        <v>6</v>
      </c>
      <c r="D27" s="42">
        <v>6</v>
      </c>
      <c r="E27" s="42">
        <v>6</v>
      </c>
      <c r="F27" s="42">
        <v>6</v>
      </c>
      <c r="G27" s="42">
        <v>6</v>
      </c>
      <c r="H27" s="42">
        <v>6</v>
      </c>
      <c r="I27" s="42">
        <v>6</v>
      </c>
      <c r="J27" s="42">
        <v>3</v>
      </c>
      <c r="K27" s="43">
        <v>6</v>
      </c>
      <c r="L27" s="44">
        <v>6</v>
      </c>
      <c r="M27" s="44">
        <v>6</v>
      </c>
      <c r="N27" s="44">
        <v>6</v>
      </c>
      <c r="O27" s="44">
        <v>6</v>
      </c>
      <c r="P27" s="44">
        <v>6</v>
      </c>
      <c r="Q27" s="44">
        <v>6</v>
      </c>
      <c r="R27" s="44">
        <v>6</v>
      </c>
      <c r="S27" s="44">
        <v>6</v>
      </c>
      <c r="T27" s="46">
        <v>5</v>
      </c>
      <c r="U27" s="42">
        <v>5</v>
      </c>
      <c r="V27" s="42">
        <v>5</v>
      </c>
      <c r="W27" s="42">
        <v>5</v>
      </c>
      <c r="X27" s="42">
        <v>5</v>
      </c>
      <c r="Y27" s="42">
        <v>5</v>
      </c>
      <c r="Z27" s="42">
        <v>5</v>
      </c>
      <c r="AA27" s="42">
        <v>6</v>
      </c>
      <c r="AB27" s="43">
        <v>6</v>
      </c>
      <c r="AC27" s="44">
        <v>6</v>
      </c>
      <c r="AD27" s="44">
        <v>6</v>
      </c>
      <c r="AE27" s="44">
        <v>6</v>
      </c>
      <c r="AF27" s="44">
        <v>6</v>
      </c>
      <c r="AG27" s="44">
        <v>6</v>
      </c>
      <c r="AH27" s="44">
        <v>6</v>
      </c>
      <c r="AI27" s="44">
        <v>6</v>
      </c>
      <c r="AJ27" s="44">
        <v>6</v>
      </c>
      <c r="AK27" s="44">
        <v>6</v>
      </c>
      <c r="AL27" s="46">
        <v>5</v>
      </c>
      <c r="AM27" s="42">
        <v>6</v>
      </c>
      <c r="AN27" s="42">
        <v>6</v>
      </c>
      <c r="AO27" s="42">
        <v>6</v>
      </c>
      <c r="AP27" s="42">
        <v>6</v>
      </c>
      <c r="AQ27" s="42">
        <v>6</v>
      </c>
      <c r="AR27" s="42">
        <v>6</v>
      </c>
      <c r="AS27" s="42">
        <v>3</v>
      </c>
      <c r="AT27" s="42">
        <v>5</v>
      </c>
      <c r="AU27" s="42">
        <v>5</v>
      </c>
      <c r="AV27" s="42">
        <v>6</v>
      </c>
    </row>
    <row r="28" spans="1:50" ht="14.45" x14ac:dyDescent="0.3">
      <c r="A28" s="42">
        <v>6</v>
      </c>
      <c r="B28" s="42">
        <v>6</v>
      </c>
      <c r="C28" s="42">
        <v>6</v>
      </c>
      <c r="D28" s="42">
        <v>6</v>
      </c>
      <c r="E28" s="42">
        <v>6</v>
      </c>
      <c r="F28" s="42">
        <v>6</v>
      </c>
      <c r="G28" s="42">
        <v>6</v>
      </c>
      <c r="H28" s="42">
        <v>5</v>
      </c>
      <c r="I28" s="42">
        <v>3</v>
      </c>
      <c r="J28" s="42">
        <v>3</v>
      </c>
      <c r="K28" s="43">
        <v>6</v>
      </c>
      <c r="L28" s="44">
        <v>6</v>
      </c>
      <c r="M28" s="44">
        <v>6</v>
      </c>
      <c r="N28" s="44">
        <v>6</v>
      </c>
      <c r="O28" s="44">
        <v>6</v>
      </c>
      <c r="P28" s="44">
        <v>6</v>
      </c>
      <c r="Q28" s="44">
        <v>6</v>
      </c>
      <c r="R28" s="44">
        <v>6</v>
      </c>
      <c r="S28" s="44">
        <v>6</v>
      </c>
      <c r="T28" s="46">
        <v>6</v>
      </c>
      <c r="U28" s="42">
        <v>6</v>
      </c>
      <c r="V28" s="42">
        <v>6</v>
      </c>
      <c r="W28" s="42">
        <v>6</v>
      </c>
      <c r="X28" s="42">
        <v>6</v>
      </c>
      <c r="Y28" s="42">
        <v>6</v>
      </c>
      <c r="Z28" s="42">
        <v>6</v>
      </c>
      <c r="AA28" s="42">
        <v>6</v>
      </c>
      <c r="AB28" s="43">
        <v>6</v>
      </c>
      <c r="AC28" s="44">
        <v>6</v>
      </c>
      <c r="AD28" s="44">
        <v>6</v>
      </c>
      <c r="AE28" s="44">
        <v>6</v>
      </c>
      <c r="AF28" s="44">
        <v>6</v>
      </c>
      <c r="AG28" s="44">
        <v>6</v>
      </c>
      <c r="AH28" s="44">
        <v>6</v>
      </c>
      <c r="AI28" s="44">
        <v>6</v>
      </c>
      <c r="AJ28" s="44">
        <v>6</v>
      </c>
      <c r="AK28" s="44">
        <v>5</v>
      </c>
      <c r="AL28" s="46">
        <v>6</v>
      </c>
      <c r="AM28" s="42">
        <v>6</v>
      </c>
      <c r="AN28" s="42">
        <v>5</v>
      </c>
      <c r="AO28" s="42">
        <v>6</v>
      </c>
      <c r="AP28" s="42">
        <v>6</v>
      </c>
      <c r="AQ28" s="42">
        <v>6</v>
      </c>
      <c r="AR28" s="42">
        <v>6</v>
      </c>
      <c r="AS28" s="42">
        <v>4</v>
      </c>
      <c r="AT28" s="42">
        <v>5</v>
      </c>
      <c r="AU28" s="42">
        <v>5</v>
      </c>
      <c r="AV28" s="42">
        <v>6</v>
      </c>
    </row>
    <row r="29" spans="1:50" ht="14.45" x14ac:dyDescent="0.3">
      <c r="A29" s="42">
        <v>5</v>
      </c>
      <c r="B29" s="42">
        <v>6</v>
      </c>
      <c r="C29" s="42">
        <v>5</v>
      </c>
      <c r="D29" s="42">
        <v>5</v>
      </c>
      <c r="E29" s="42">
        <v>5</v>
      </c>
      <c r="F29" s="42">
        <v>6</v>
      </c>
      <c r="G29" s="42">
        <v>6</v>
      </c>
      <c r="H29" s="42">
        <v>7</v>
      </c>
      <c r="I29" s="42">
        <v>3</v>
      </c>
      <c r="J29" s="42">
        <v>3</v>
      </c>
      <c r="K29" s="43">
        <v>6</v>
      </c>
      <c r="L29" s="44">
        <v>6</v>
      </c>
      <c r="M29" s="44">
        <v>5</v>
      </c>
      <c r="N29" s="44">
        <v>5</v>
      </c>
      <c r="O29" s="44">
        <v>5</v>
      </c>
      <c r="P29" s="44">
        <v>7</v>
      </c>
      <c r="Q29" s="44">
        <v>5</v>
      </c>
      <c r="R29" s="44">
        <v>4</v>
      </c>
      <c r="S29" s="44">
        <v>4</v>
      </c>
      <c r="T29" s="46">
        <v>6</v>
      </c>
      <c r="U29" s="42">
        <v>6</v>
      </c>
      <c r="V29" s="42">
        <v>6</v>
      </c>
      <c r="W29" s="42">
        <v>6</v>
      </c>
      <c r="X29" s="42">
        <v>6</v>
      </c>
      <c r="Y29" s="42">
        <v>6</v>
      </c>
      <c r="Z29" s="42">
        <v>5</v>
      </c>
      <c r="AA29" s="42">
        <v>6</v>
      </c>
      <c r="AB29" s="43">
        <v>6</v>
      </c>
      <c r="AC29" s="44">
        <v>6</v>
      </c>
      <c r="AD29" s="44">
        <v>6</v>
      </c>
      <c r="AE29" s="44">
        <v>6</v>
      </c>
      <c r="AF29" s="44">
        <v>6</v>
      </c>
      <c r="AG29" s="44">
        <v>6</v>
      </c>
      <c r="AH29" s="44">
        <v>4</v>
      </c>
      <c r="AI29" s="44">
        <v>7</v>
      </c>
      <c r="AJ29" s="44">
        <v>7</v>
      </c>
      <c r="AK29" s="44">
        <v>7</v>
      </c>
      <c r="AL29" s="46">
        <v>5</v>
      </c>
      <c r="AM29" s="42">
        <v>5</v>
      </c>
      <c r="AN29" s="42">
        <v>4</v>
      </c>
      <c r="AO29" s="42">
        <v>5</v>
      </c>
      <c r="AP29" s="42">
        <v>5</v>
      </c>
      <c r="AQ29" s="42">
        <v>5</v>
      </c>
      <c r="AR29" s="42">
        <v>5</v>
      </c>
      <c r="AS29" s="42">
        <v>5</v>
      </c>
      <c r="AT29" s="42">
        <v>5</v>
      </c>
      <c r="AU29" s="42">
        <v>5</v>
      </c>
      <c r="AV29" s="42">
        <v>6</v>
      </c>
    </row>
    <row r="30" spans="1:50" ht="14.45" x14ac:dyDescent="0.3">
      <c r="A30" s="42">
        <v>6</v>
      </c>
      <c r="B30" s="42">
        <v>6</v>
      </c>
      <c r="C30" s="42">
        <v>6</v>
      </c>
      <c r="D30" s="42">
        <v>6</v>
      </c>
      <c r="E30" s="42">
        <v>6</v>
      </c>
      <c r="F30" s="42">
        <v>6</v>
      </c>
      <c r="G30" s="42">
        <v>6</v>
      </c>
      <c r="H30" s="42">
        <v>3</v>
      </c>
      <c r="I30" s="42">
        <v>3</v>
      </c>
      <c r="J30" s="42">
        <v>3</v>
      </c>
      <c r="K30" s="43">
        <v>6</v>
      </c>
      <c r="L30" s="44">
        <v>6</v>
      </c>
      <c r="M30" s="44">
        <v>6</v>
      </c>
      <c r="N30" s="44">
        <v>6</v>
      </c>
      <c r="O30" s="44">
        <v>6</v>
      </c>
      <c r="P30" s="44">
        <v>6</v>
      </c>
      <c r="Q30" s="44">
        <v>6</v>
      </c>
      <c r="R30" s="44">
        <v>6</v>
      </c>
      <c r="S30" s="44">
        <v>6</v>
      </c>
      <c r="T30" s="46">
        <v>6</v>
      </c>
      <c r="U30" s="42">
        <v>6</v>
      </c>
      <c r="V30" s="42">
        <v>6</v>
      </c>
      <c r="W30" s="42">
        <v>6</v>
      </c>
      <c r="X30" s="42">
        <v>6</v>
      </c>
      <c r="Y30" s="42">
        <v>6</v>
      </c>
      <c r="Z30" s="42">
        <v>6</v>
      </c>
      <c r="AA30" s="42">
        <v>6</v>
      </c>
      <c r="AB30" s="43">
        <v>6</v>
      </c>
      <c r="AC30" s="44">
        <v>6</v>
      </c>
      <c r="AD30" s="44">
        <v>6</v>
      </c>
      <c r="AE30" s="44">
        <v>6</v>
      </c>
      <c r="AF30" s="44">
        <v>6</v>
      </c>
      <c r="AG30" s="44">
        <v>6</v>
      </c>
      <c r="AH30" s="44">
        <v>6</v>
      </c>
      <c r="AI30" s="44">
        <v>6</v>
      </c>
      <c r="AJ30" s="44">
        <v>6</v>
      </c>
      <c r="AK30" s="44">
        <v>6</v>
      </c>
      <c r="AL30" s="46">
        <v>6</v>
      </c>
      <c r="AM30" s="42">
        <v>6</v>
      </c>
      <c r="AN30" s="42">
        <v>6</v>
      </c>
      <c r="AO30" s="42">
        <v>6</v>
      </c>
      <c r="AP30" s="42">
        <v>6</v>
      </c>
      <c r="AQ30" s="42">
        <v>6</v>
      </c>
      <c r="AR30" s="42">
        <v>6</v>
      </c>
      <c r="AS30" s="42">
        <v>6</v>
      </c>
      <c r="AT30" s="42">
        <v>6</v>
      </c>
      <c r="AU30" s="42">
        <v>6</v>
      </c>
      <c r="AV30" s="42">
        <v>6</v>
      </c>
    </row>
    <row r="31" spans="1:50" ht="14.45" x14ac:dyDescent="0.3">
      <c r="A31" s="42">
        <v>1</v>
      </c>
      <c r="B31" s="42">
        <v>5</v>
      </c>
      <c r="C31" s="42">
        <v>7</v>
      </c>
      <c r="D31" s="42">
        <v>6</v>
      </c>
      <c r="E31" s="42">
        <v>6</v>
      </c>
      <c r="F31" s="42">
        <v>5</v>
      </c>
      <c r="G31" s="42">
        <v>2</v>
      </c>
      <c r="H31" s="42">
        <v>7</v>
      </c>
      <c r="I31" s="42">
        <v>3</v>
      </c>
      <c r="J31" s="42">
        <v>4</v>
      </c>
      <c r="K31" s="43">
        <v>1</v>
      </c>
      <c r="L31" s="44">
        <v>1</v>
      </c>
      <c r="M31" s="44">
        <v>1</v>
      </c>
      <c r="N31" s="44">
        <v>1</v>
      </c>
      <c r="O31" s="44">
        <v>4</v>
      </c>
      <c r="P31" s="44">
        <v>3</v>
      </c>
      <c r="Q31" s="44">
        <v>6</v>
      </c>
      <c r="R31" s="44">
        <v>6</v>
      </c>
      <c r="S31" s="44">
        <v>6</v>
      </c>
      <c r="T31" s="46">
        <v>1</v>
      </c>
      <c r="U31" s="42">
        <v>5</v>
      </c>
      <c r="V31" s="42">
        <v>7</v>
      </c>
      <c r="W31" s="42">
        <v>1</v>
      </c>
      <c r="X31" s="42">
        <v>1</v>
      </c>
      <c r="Y31" s="42">
        <v>7</v>
      </c>
      <c r="Z31" s="42">
        <v>7</v>
      </c>
      <c r="AA31" s="42">
        <v>1</v>
      </c>
      <c r="AB31" s="43">
        <v>7</v>
      </c>
      <c r="AC31" s="44">
        <v>1</v>
      </c>
      <c r="AD31" s="44">
        <v>1</v>
      </c>
      <c r="AE31" s="44">
        <v>1</v>
      </c>
      <c r="AF31" s="44">
        <v>3</v>
      </c>
      <c r="AG31" s="44">
        <v>3</v>
      </c>
      <c r="AH31" s="44">
        <v>3</v>
      </c>
      <c r="AI31" s="44">
        <v>5</v>
      </c>
      <c r="AJ31" s="44">
        <v>1</v>
      </c>
      <c r="AK31" s="44">
        <v>1</v>
      </c>
      <c r="AL31" s="46">
        <v>5</v>
      </c>
      <c r="AM31" s="42">
        <v>5</v>
      </c>
      <c r="AN31" s="42">
        <v>5</v>
      </c>
      <c r="AO31" s="42">
        <v>5</v>
      </c>
      <c r="AP31" s="42">
        <v>1</v>
      </c>
      <c r="AQ31" s="42">
        <v>5</v>
      </c>
      <c r="AR31" s="42">
        <v>2</v>
      </c>
      <c r="AS31" s="42">
        <v>2</v>
      </c>
      <c r="AT31" s="42">
        <v>2</v>
      </c>
      <c r="AU31" s="42">
        <v>2</v>
      </c>
      <c r="AV31" s="42">
        <v>1</v>
      </c>
    </row>
    <row r="32" spans="1:50" ht="14.45" x14ac:dyDescent="0.3">
      <c r="A32" s="42">
        <v>5</v>
      </c>
      <c r="B32" s="42">
        <v>5</v>
      </c>
      <c r="C32" s="42">
        <v>5</v>
      </c>
      <c r="D32" s="42">
        <v>5</v>
      </c>
      <c r="E32" s="42">
        <v>5</v>
      </c>
      <c r="F32" s="42">
        <v>5</v>
      </c>
      <c r="G32" s="42">
        <v>5</v>
      </c>
      <c r="H32" s="42">
        <v>5</v>
      </c>
      <c r="I32" s="42">
        <v>4</v>
      </c>
      <c r="J32" s="42">
        <v>4</v>
      </c>
      <c r="K32" s="43">
        <v>5</v>
      </c>
      <c r="L32" s="44">
        <v>5</v>
      </c>
      <c r="M32" s="44">
        <v>5</v>
      </c>
      <c r="N32" s="44">
        <v>5</v>
      </c>
      <c r="O32" s="44">
        <v>5</v>
      </c>
      <c r="P32" s="44">
        <v>5</v>
      </c>
      <c r="Q32" s="44">
        <v>5</v>
      </c>
      <c r="R32" s="44">
        <v>5</v>
      </c>
      <c r="S32" s="44">
        <v>5</v>
      </c>
      <c r="T32" s="46">
        <v>5</v>
      </c>
      <c r="U32" s="42">
        <v>5</v>
      </c>
      <c r="V32" s="42">
        <v>5</v>
      </c>
      <c r="W32" s="42">
        <v>5</v>
      </c>
      <c r="X32" s="42">
        <v>5</v>
      </c>
      <c r="Y32" s="42">
        <v>5</v>
      </c>
      <c r="Z32" s="42">
        <v>5</v>
      </c>
      <c r="AA32" s="42">
        <v>5</v>
      </c>
      <c r="AB32" s="43">
        <v>5</v>
      </c>
      <c r="AC32" s="44">
        <v>5</v>
      </c>
      <c r="AD32" s="44">
        <v>5</v>
      </c>
      <c r="AE32" s="44">
        <v>5</v>
      </c>
      <c r="AF32" s="44">
        <v>5</v>
      </c>
      <c r="AG32" s="44">
        <v>5</v>
      </c>
      <c r="AH32" s="44">
        <v>5</v>
      </c>
      <c r="AI32" s="44">
        <v>5</v>
      </c>
      <c r="AJ32" s="44">
        <v>5</v>
      </c>
      <c r="AK32" s="44">
        <v>5</v>
      </c>
      <c r="AL32" s="46">
        <v>5</v>
      </c>
      <c r="AM32" s="42">
        <v>5</v>
      </c>
      <c r="AN32" s="42">
        <v>5</v>
      </c>
      <c r="AO32" s="42">
        <v>5</v>
      </c>
      <c r="AP32" s="42">
        <v>5</v>
      </c>
      <c r="AQ32" s="42">
        <v>5</v>
      </c>
      <c r="AR32" s="42">
        <v>5</v>
      </c>
      <c r="AS32" s="42">
        <v>5</v>
      </c>
      <c r="AT32" s="42">
        <v>5</v>
      </c>
      <c r="AU32" s="42">
        <v>5</v>
      </c>
      <c r="AV32" s="42">
        <v>5</v>
      </c>
      <c r="AW32" s="11"/>
      <c r="AX32" s="11"/>
    </row>
    <row r="33" spans="1:51" ht="14.45" x14ac:dyDescent="0.3">
      <c r="A33" s="42">
        <v>6</v>
      </c>
      <c r="B33" s="42">
        <v>6</v>
      </c>
      <c r="C33" s="42">
        <v>6</v>
      </c>
      <c r="D33" s="42">
        <v>6</v>
      </c>
      <c r="E33" s="42">
        <v>5</v>
      </c>
      <c r="F33" s="42">
        <v>5</v>
      </c>
      <c r="G33" s="42">
        <v>6</v>
      </c>
      <c r="H33" s="42">
        <v>4</v>
      </c>
      <c r="I33" s="42">
        <v>4</v>
      </c>
      <c r="J33" s="42">
        <v>4</v>
      </c>
      <c r="K33" s="43">
        <v>6</v>
      </c>
      <c r="L33" s="44">
        <v>6</v>
      </c>
      <c r="M33" s="44">
        <v>6</v>
      </c>
      <c r="N33" s="44">
        <v>6</v>
      </c>
      <c r="O33" s="44">
        <v>6</v>
      </c>
      <c r="P33" s="44">
        <v>6</v>
      </c>
      <c r="Q33" s="44">
        <v>5</v>
      </c>
      <c r="R33" s="44">
        <v>5</v>
      </c>
      <c r="S33" s="44">
        <v>5</v>
      </c>
      <c r="T33" s="46">
        <v>5</v>
      </c>
      <c r="U33" s="42">
        <v>5</v>
      </c>
      <c r="V33" s="42">
        <v>5</v>
      </c>
      <c r="W33" s="42">
        <v>5</v>
      </c>
      <c r="X33" s="42">
        <v>5</v>
      </c>
      <c r="Y33" s="42">
        <v>5</v>
      </c>
      <c r="Z33" s="42">
        <v>5</v>
      </c>
      <c r="AA33" s="42">
        <v>5</v>
      </c>
      <c r="AB33" s="43">
        <v>6</v>
      </c>
      <c r="AC33" s="44">
        <v>5</v>
      </c>
      <c r="AD33" s="44">
        <v>5</v>
      </c>
      <c r="AE33" s="44">
        <v>6</v>
      </c>
      <c r="AF33" s="44">
        <v>5</v>
      </c>
      <c r="AG33" s="44">
        <v>5</v>
      </c>
      <c r="AH33" s="44">
        <v>5</v>
      </c>
      <c r="AI33" s="44">
        <v>5</v>
      </c>
      <c r="AJ33" s="44">
        <v>5</v>
      </c>
      <c r="AK33" s="44">
        <v>3</v>
      </c>
      <c r="AL33" s="46">
        <v>6</v>
      </c>
      <c r="AM33" s="42">
        <v>5</v>
      </c>
      <c r="AN33" s="42">
        <v>4</v>
      </c>
      <c r="AO33" s="42">
        <v>5</v>
      </c>
      <c r="AP33" s="42">
        <v>5</v>
      </c>
      <c r="AQ33" s="42">
        <v>4</v>
      </c>
      <c r="AR33" s="42">
        <v>4</v>
      </c>
      <c r="AS33" s="42">
        <v>6</v>
      </c>
      <c r="AT33" s="42">
        <v>6</v>
      </c>
      <c r="AU33" s="42">
        <v>6</v>
      </c>
      <c r="AV33" s="42">
        <v>6</v>
      </c>
    </row>
    <row r="34" spans="1:51" ht="14.45" x14ac:dyDescent="0.3">
      <c r="A34" s="42">
        <v>6</v>
      </c>
      <c r="B34" s="42">
        <v>6</v>
      </c>
      <c r="C34" s="42">
        <v>6</v>
      </c>
      <c r="D34" s="42">
        <v>6</v>
      </c>
      <c r="E34" s="42">
        <v>6</v>
      </c>
      <c r="F34" s="42"/>
      <c r="G34" s="42">
        <v>7</v>
      </c>
      <c r="H34" s="42">
        <v>4</v>
      </c>
      <c r="I34" s="42">
        <v>5</v>
      </c>
      <c r="J34" s="42">
        <v>4</v>
      </c>
      <c r="K34" s="43">
        <v>6</v>
      </c>
      <c r="L34" s="44">
        <v>6</v>
      </c>
      <c r="M34" s="44">
        <v>6</v>
      </c>
      <c r="N34" s="44">
        <v>6</v>
      </c>
      <c r="O34" s="44">
        <v>6</v>
      </c>
      <c r="P34" s="44">
        <v>7</v>
      </c>
      <c r="Q34" s="44">
        <v>6</v>
      </c>
      <c r="R34" s="44">
        <v>6</v>
      </c>
      <c r="S34" s="44">
        <v>6</v>
      </c>
      <c r="T34" s="46">
        <v>5</v>
      </c>
      <c r="U34" s="42">
        <v>5</v>
      </c>
      <c r="V34" s="42">
        <v>3</v>
      </c>
      <c r="W34" s="42">
        <v>3</v>
      </c>
      <c r="X34" s="42">
        <v>5</v>
      </c>
      <c r="Y34" s="42">
        <v>3</v>
      </c>
      <c r="Z34" s="42">
        <v>4</v>
      </c>
      <c r="AA34" s="42">
        <v>4</v>
      </c>
      <c r="AB34" s="43">
        <v>6</v>
      </c>
      <c r="AC34" s="44">
        <v>5</v>
      </c>
      <c r="AD34" s="44">
        <v>6</v>
      </c>
      <c r="AE34" s="44">
        <v>6</v>
      </c>
      <c r="AF34" s="44">
        <v>5</v>
      </c>
      <c r="AG34" s="44">
        <v>4</v>
      </c>
      <c r="AH34" s="44">
        <v>6</v>
      </c>
      <c r="AI34" s="44">
        <v>4</v>
      </c>
      <c r="AJ34" s="44">
        <v>4</v>
      </c>
      <c r="AK34" s="44">
        <v>4</v>
      </c>
      <c r="AL34" s="46">
        <v>6</v>
      </c>
      <c r="AM34" s="42">
        <v>4</v>
      </c>
      <c r="AN34" s="42">
        <v>4</v>
      </c>
      <c r="AO34" s="42">
        <v>4</v>
      </c>
      <c r="AP34" s="42">
        <v>4</v>
      </c>
      <c r="AQ34" s="42">
        <v>6</v>
      </c>
      <c r="AR34" s="42">
        <v>6</v>
      </c>
      <c r="AS34" s="42">
        <v>6</v>
      </c>
      <c r="AT34" s="42">
        <v>6</v>
      </c>
      <c r="AU34" s="42">
        <v>6</v>
      </c>
      <c r="AV34" s="42">
        <v>6</v>
      </c>
    </row>
    <row r="35" spans="1:51" ht="14.45" x14ac:dyDescent="0.3">
      <c r="A35" s="42">
        <v>5</v>
      </c>
      <c r="B35" s="42">
        <v>6</v>
      </c>
      <c r="C35" s="42">
        <v>5</v>
      </c>
      <c r="D35" s="42">
        <v>6</v>
      </c>
      <c r="E35" s="42">
        <v>5</v>
      </c>
      <c r="F35" s="42">
        <v>1</v>
      </c>
      <c r="G35" s="42">
        <v>6</v>
      </c>
      <c r="H35" s="42">
        <v>5</v>
      </c>
      <c r="I35" s="42">
        <v>4</v>
      </c>
      <c r="J35" s="42">
        <v>4</v>
      </c>
      <c r="K35" s="43">
        <v>6</v>
      </c>
      <c r="L35" s="44">
        <v>6</v>
      </c>
      <c r="M35" s="44">
        <v>6</v>
      </c>
      <c r="N35" s="44">
        <v>6</v>
      </c>
      <c r="O35" s="44">
        <v>6</v>
      </c>
      <c r="P35" s="44">
        <v>6</v>
      </c>
      <c r="Q35" s="44">
        <v>6</v>
      </c>
      <c r="R35" s="44">
        <v>6</v>
      </c>
      <c r="S35" s="44">
        <v>5</v>
      </c>
      <c r="T35" s="46">
        <v>6</v>
      </c>
      <c r="U35" s="42">
        <v>6</v>
      </c>
      <c r="V35" s="42">
        <v>6</v>
      </c>
      <c r="W35" s="42">
        <v>6</v>
      </c>
      <c r="X35" s="42">
        <v>6</v>
      </c>
      <c r="Y35" s="42">
        <v>6</v>
      </c>
      <c r="Z35" s="42">
        <v>6</v>
      </c>
      <c r="AA35" s="42">
        <v>6</v>
      </c>
      <c r="AB35" s="43">
        <v>6</v>
      </c>
      <c r="AC35" s="44">
        <v>6</v>
      </c>
      <c r="AD35" s="44">
        <v>6</v>
      </c>
      <c r="AE35" s="44">
        <v>6</v>
      </c>
      <c r="AF35" s="44">
        <v>6</v>
      </c>
      <c r="AG35" s="44">
        <v>6</v>
      </c>
      <c r="AH35" s="44">
        <v>6</v>
      </c>
      <c r="AI35" s="44">
        <v>6</v>
      </c>
      <c r="AJ35" s="44">
        <v>6</v>
      </c>
      <c r="AK35" s="44">
        <v>6</v>
      </c>
      <c r="AL35" s="46">
        <v>6</v>
      </c>
      <c r="AM35" s="42">
        <v>6</v>
      </c>
      <c r="AN35" s="42">
        <v>6</v>
      </c>
      <c r="AO35" s="42">
        <v>6</v>
      </c>
      <c r="AP35" s="42">
        <v>6</v>
      </c>
      <c r="AQ35" s="42">
        <v>6</v>
      </c>
      <c r="AR35" s="42">
        <v>6</v>
      </c>
      <c r="AS35" s="42">
        <v>6</v>
      </c>
      <c r="AT35" s="42">
        <v>6</v>
      </c>
      <c r="AU35" s="42">
        <v>6</v>
      </c>
      <c r="AV35" s="42">
        <v>6</v>
      </c>
    </row>
    <row r="36" spans="1:51" ht="14.45" x14ac:dyDescent="0.3">
      <c r="A36" s="42">
        <v>5</v>
      </c>
      <c r="B36" s="42">
        <v>5</v>
      </c>
      <c r="C36" s="42">
        <v>5</v>
      </c>
      <c r="D36" s="42">
        <v>5</v>
      </c>
      <c r="E36" s="42">
        <v>5</v>
      </c>
      <c r="F36" s="42">
        <v>4</v>
      </c>
      <c r="G36" s="42">
        <v>5</v>
      </c>
      <c r="H36" s="42">
        <v>6</v>
      </c>
      <c r="I36" s="42">
        <v>4</v>
      </c>
      <c r="J36" s="42">
        <v>4</v>
      </c>
      <c r="K36" s="43">
        <v>6</v>
      </c>
      <c r="L36" s="44">
        <v>6</v>
      </c>
      <c r="M36" s="44">
        <v>6</v>
      </c>
      <c r="N36" s="44">
        <v>6</v>
      </c>
      <c r="O36" s="44">
        <v>6</v>
      </c>
      <c r="P36" s="44">
        <v>6</v>
      </c>
      <c r="Q36" s="44">
        <v>6</v>
      </c>
      <c r="R36" s="44">
        <v>6</v>
      </c>
      <c r="S36" s="44">
        <v>6</v>
      </c>
      <c r="T36" s="46">
        <v>5</v>
      </c>
      <c r="U36" s="42">
        <v>6</v>
      </c>
      <c r="V36" s="42">
        <v>6</v>
      </c>
      <c r="W36" s="42">
        <v>6</v>
      </c>
      <c r="X36" s="42">
        <v>6</v>
      </c>
      <c r="Y36" s="42">
        <v>6</v>
      </c>
      <c r="Z36" s="42">
        <v>6</v>
      </c>
      <c r="AA36" s="42">
        <v>5</v>
      </c>
      <c r="AB36" s="43">
        <v>6</v>
      </c>
      <c r="AC36" s="44">
        <v>6</v>
      </c>
      <c r="AD36" s="44">
        <v>6</v>
      </c>
      <c r="AE36" s="44">
        <v>6</v>
      </c>
      <c r="AF36" s="44">
        <v>6</v>
      </c>
      <c r="AG36" s="44">
        <v>6</v>
      </c>
      <c r="AH36" s="44">
        <v>6</v>
      </c>
      <c r="AI36" s="44">
        <v>6</v>
      </c>
      <c r="AJ36" s="44">
        <v>6</v>
      </c>
      <c r="AK36" s="44">
        <v>4</v>
      </c>
      <c r="AL36" s="46">
        <v>5</v>
      </c>
      <c r="AM36" s="42">
        <v>5</v>
      </c>
      <c r="AN36" s="42">
        <v>5</v>
      </c>
      <c r="AO36" s="42">
        <v>5</v>
      </c>
      <c r="AP36" s="42">
        <v>7</v>
      </c>
      <c r="AQ36" s="42">
        <v>6</v>
      </c>
      <c r="AR36" s="42">
        <v>6</v>
      </c>
      <c r="AS36" s="42">
        <v>6</v>
      </c>
      <c r="AT36" s="42">
        <v>6</v>
      </c>
      <c r="AU36" s="42">
        <v>6</v>
      </c>
      <c r="AV36" s="42">
        <v>6</v>
      </c>
    </row>
    <row r="37" spans="1:51" ht="14.45" x14ac:dyDescent="0.3">
      <c r="A37" s="42">
        <v>5</v>
      </c>
      <c r="B37" s="42">
        <v>5</v>
      </c>
      <c r="C37" s="42">
        <v>6</v>
      </c>
      <c r="D37" s="42">
        <v>6</v>
      </c>
      <c r="E37" s="42">
        <v>6</v>
      </c>
      <c r="F37" s="42">
        <v>6</v>
      </c>
      <c r="G37" s="42">
        <v>5</v>
      </c>
      <c r="H37" s="42">
        <v>5</v>
      </c>
      <c r="I37" s="42">
        <v>4</v>
      </c>
      <c r="J37" s="42">
        <v>4</v>
      </c>
      <c r="K37" s="43">
        <v>6</v>
      </c>
      <c r="L37" s="44">
        <v>6</v>
      </c>
      <c r="M37" s="44">
        <v>6</v>
      </c>
      <c r="N37" s="44">
        <v>5</v>
      </c>
      <c r="O37" s="44">
        <v>6</v>
      </c>
      <c r="P37" s="44">
        <v>6</v>
      </c>
      <c r="Q37" s="44">
        <v>4</v>
      </c>
      <c r="R37" s="44">
        <v>5</v>
      </c>
      <c r="S37" s="44">
        <v>4</v>
      </c>
      <c r="T37" s="46">
        <v>5</v>
      </c>
      <c r="U37" s="42">
        <v>5</v>
      </c>
      <c r="V37" s="42">
        <v>5</v>
      </c>
      <c r="W37" s="42">
        <v>5</v>
      </c>
      <c r="X37" s="42">
        <v>5</v>
      </c>
      <c r="Y37" s="42">
        <v>4</v>
      </c>
      <c r="Z37" s="42">
        <v>4</v>
      </c>
      <c r="AA37" s="42">
        <v>5</v>
      </c>
      <c r="AB37" s="43">
        <v>5</v>
      </c>
      <c r="AC37" s="44">
        <v>5</v>
      </c>
      <c r="AD37" s="44">
        <v>6</v>
      </c>
      <c r="AE37" s="44">
        <v>5</v>
      </c>
      <c r="AF37" s="44">
        <v>5</v>
      </c>
      <c r="AG37" s="44">
        <v>5</v>
      </c>
      <c r="AH37" s="44">
        <v>5</v>
      </c>
      <c r="AI37" s="44">
        <v>5</v>
      </c>
      <c r="AJ37" s="44">
        <v>5</v>
      </c>
      <c r="AK37" s="44">
        <v>4</v>
      </c>
      <c r="AL37" s="46">
        <v>5</v>
      </c>
      <c r="AM37" s="42">
        <v>5</v>
      </c>
      <c r="AN37" s="42">
        <v>5</v>
      </c>
      <c r="AO37" s="42">
        <v>5</v>
      </c>
      <c r="AP37" s="42">
        <v>4</v>
      </c>
      <c r="AQ37" s="42">
        <v>7</v>
      </c>
      <c r="AR37" s="42">
        <v>7</v>
      </c>
      <c r="AS37" s="42">
        <v>7</v>
      </c>
      <c r="AT37" s="42">
        <v>7</v>
      </c>
      <c r="AU37" s="42">
        <v>7</v>
      </c>
      <c r="AV37" s="42">
        <v>7</v>
      </c>
    </row>
    <row r="38" spans="1:51" ht="14.45" x14ac:dyDescent="0.3">
      <c r="A38" s="42">
        <v>5</v>
      </c>
      <c r="B38" s="42">
        <v>5</v>
      </c>
      <c r="C38" s="42">
        <v>5</v>
      </c>
      <c r="D38" s="42">
        <v>5</v>
      </c>
      <c r="E38" s="42">
        <v>5</v>
      </c>
      <c r="F38" s="42">
        <v>5</v>
      </c>
      <c r="G38" s="42">
        <v>5</v>
      </c>
      <c r="H38" s="42">
        <v>5</v>
      </c>
      <c r="I38" s="42">
        <v>5</v>
      </c>
      <c r="J38" s="42">
        <v>5</v>
      </c>
      <c r="K38" s="43">
        <v>5</v>
      </c>
      <c r="L38" s="44">
        <v>5</v>
      </c>
      <c r="M38" s="44">
        <v>5</v>
      </c>
      <c r="N38" s="44">
        <v>5</v>
      </c>
      <c r="O38" s="44">
        <v>5</v>
      </c>
      <c r="P38" s="44">
        <v>5</v>
      </c>
      <c r="Q38" s="44">
        <v>5</v>
      </c>
      <c r="R38" s="44">
        <v>5</v>
      </c>
      <c r="S38" s="44">
        <v>5</v>
      </c>
      <c r="T38" s="46">
        <v>5</v>
      </c>
      <c r="U38" s="42">
        <v>5</v>
      </c>
      <c r="V38" s="42">
        <v>5</v>
      </c>
      <c r="W38" s="42">
        <v>5</v>
      </c>
      <c r="X38" s="42">
        <v>5</v>
      </c>
      <c r="Y38" s="42">
        <v>5</v>
      </c>
      <c r="Z38" s="42">
        <v>5</v>
      </c>
      <c r="AA38" s="42">
        <v>5</v>
      </c>
      <c r="AB38" s="43">
        <v>5</v>
      </c>
      <c r="AC38" s="44">
        <v>5</v>
      </c>
      <c r="AD38" s="44">
        <v>5</v>
      </c>
      <c r="AE38" s="44">
        <v>5</v>
      </c>
      <c r="AF38" s="44">
        <v>5</v>
      </c>
      <c r="AG38" s="44">
        <v>5</v>
      </c>
      <c r="AH38" s="44">
        <v>5</v>
      </c>
      <c r="AI38" s="44">
        <v>5</v>
      </c>
      <c r="AJ38" s="44">
        <v>5</v>
      </c>
      <c r="AK38" s="44">
        <v>5</v>
      </c>
      <c r="AL38" s="46">
        <v>5</v>
      </c>
      <c r="AM38" s="42">
        <v>5</v>
      </c>
      <c r="AN38" s="42">
        <v>5</v>
      </c>
      <c r="AO38" s="42">
        <v>5</v>
      </c>
      <c r="AP38" s="42">
        <v>5</v>
      </c>
      <c r="AQ38" s="42">
        <v>5</v>
      </c>
      <c r="AR38" s="42">
        <v>5</v>
      </c>
      <c r="AS38" s="42">
        <v>5</v>
      </c>
      <c r="AT38" s="42">
        <v>5</v>
      </c>
      <c r="AU38" s="42">
        <v>5</v>
      </c>
      <c r="AV38" s="42">
        <v>5</v>
      </c>
    </row>
    <row r="39" spans="1:51" ht="14.45" x14ac:dyDescent="0.3">
      <c r="A39" s="42">
        <v>5</v>
      </c>
      <c r="B39" s="42">
        <v>6</v>
      </c>
      <c r="C39" s="42">
        <v>5</v>
      </c>
      <c r="D39" s="42">
        <v>5</v>
      </c>
      <c r="E39" s="42">
        <v>5</v>
      </c>
      <c r="F39" s="42">
        <v>5</v>
      </c>
      <c r="G39" s="42">
        <v>6</v>
      </c>
      <c r="H39" s="42">
        <v>5</v>
      </c>
      <c r="I39" s="42">
        <v>5</v>
      </c>
      <c r="J39" s="42">
        <v>5</v>
      </c>
      <c r="K39" s="43">
        <v>6</v>
      </c>
      <c r="L39" s="44">
        <v>6</v>
      </c>
      <c r="M39" s="44">
        <v>6</v>
      </c>
      <c r="N39" s="44">
        <v>6</v>
      </c>
      <c r="O39" s="44">
        <v>6</v>
      </c>
      <c r="P39" s="44">
        <v>6</v>
      </c>
      <c r="Q39" s="44">
        <v>6</v>
      </c>
      <c r="R39" s="44">
        <v>6</v>
      </c>
      <c r="S39" s="44">
        <v>6</v>
      </c>
      <c r="T39" s="46">
        <v>6</v>
      </c>
      <c r="U39" s="42">
        <v>5</v>
      </c>
      <c r="V39" s="42">
        <v>6</v>
      </c>
      <c r="W39" s="42">
        <v>6</v>
      </c>
      <c r="X39" s="42">
        <v>6</v>
      </c>
      <c r="Y39" s="42">
        <v>6</v>
      </c>
      <c r="Z39" s="42">
        <v>6</v>
      </c>
      <c r="AA39" s="42">
        <v>6</v>
      </c>
      <c r="AB39" s="43">
        <v>6</v>
      </c>
      <c r="AC39" s="44">
        <v>6</v>
      </c>
      <c r="AD39" s="44">
        <v>6</v>
      </c>
      <c r="AE39" s="44">
        <v>6</v>
      </c>
      <c r="AF39" s="44">
        <v>6</v>
      </c>
      <c r="AG39" s="44">
        <v>6</v>
      </c>
      <c r="AH39" s="44">
        <v>6</v>
      </c>
      <c r="AI39" s="44">
        <v>6</v>
      </c>
      <c r="AJ39" s="44">
        <v>5</v>
      </c>
      <c r="AK39" s="44">
        <v>5</v>
      </c>
      <c r="AL39" s="46">
        <v>6</v>
      </c>
      <c r="AM39" s="42">
        <v>6</v>
      </c>
      <c r="AN39" s="42">
        <v>6</v>
      </c>
      <c r="AO39" s="42">
        <v>6</v>
      </c>
      <c r="AP39" s="42">
        <v>6</v>
      </c>
      <c r="AQ39" s="42">
        <v>6</v>
      </c>
      <c r="AR39" s="42">
        <v>5</v>
      </c>
      <c r="AS39" s="42">
        <v>5</v>
      </c>
      <c r="AT39" s="42">
        <v>5</v>
      </c>
      <c r="AU39" s="42">
        <v>5</v>
      </c>
      <c r="AV39" s="42">
        <v>5</v>
      </c>
    </row>
    <row r="40" spans="1:51" ht="14.45" x14ac:dyDescent="0.3">
      <c r="A40" s="42">
        <v>6</v>
      </c>
      <c r="B40" s="42">
        <v>6</v>
      </c>
      <c r="C40" s="42">
        <v>6</v>
      </c>
      <c r="D40" s="42">
        <v>6</v>
      </c>
      <c r="E40" s="42">
        <v>6</v>
      </c>
      <c r="F40" s="42">
        <v>7</v>
      </c>
      <c r="G40" s="42">
        <v>6</v>
      </c>
      <c r="H40" s="42">
        <v>6</v>
      </c>
      <c r="I40" s="42">
        <v>5</v>
      </c>
      <c r="J40" s="42">
        <v>5</v>
      </c>
      <c r="K40" s="43">
        <v>6</v>
      </c>
      <c r="L40" s="44">
        <v>6</v>
      </c>
      <c r="M40" s="44">
        <v>6</v>
      </c>
      <c r="N40" s="44">
        <v>6</v>
      </c>
      <c r="O40" s="44">
        <v>6</v>
      </c>
      <c r="P40" s="44">
        <v>6</v>
      </c>
      <c r="Q40" s="44">
        <v>6</v>
      </c>
      <c r="R40" s="44">
        <v>6</v>
      </c>
      <c r="S40" s="44">
        <v>6</v>
      </c>
      <c r="T40" s="46">
        <v>6</v>
      </c>
      <c r="U40" s="42">
        <v>6</v>
      </c>
      <c r="V40" s="42">
        <v>6</v>
      </c>
      <c r="W40" s="42">
        <v>6</v>
      </c>
      <c r="X40" s="42">
        <v>6</v>
      </c>
      <c r="Y40" s="42">
        <v>6</v>
      </c>
      <c r="Z40" s="42">
        <v>6</v>
      </c>
      <c r="AA40" s="42">
        <v>6</v>
      </c>
      <c r="AB40" s="43">
        <v>6</v>
      </c>
      <c r="AC40" s="44">
        <v>6</v>
      </c>
      <c r="AD40" s="44">
        <v>6</v>
      </c>
      <c r="AE40" s="44">
        <v>6</v>
      </c>
      <c r="AF40" s="44">
        <v>6</v>
      </c>
      <c r="AG40" s="44">
        <v>6</v>
      </c>
      <c r="AH40" s="44">
        <v>6</v>
      </c>
      <c r="AI40" s="44">
        <v>6</v>
      </c>
      <c r="AJ40" s="44">
        <v>6</v>
      </c>
      <c r="AK40" s="44">
        <v>6</v>
      </c>
      <c r="AL40" s="46">
        <v>6</v>
      </c>
      <c r="AM40" s="42">
        <v>6</v>
      </c>
      <c r="AN40" s="42">
        <v>6</v>
      </c>
      <c r="AO40" s="42">
        <v>6</v>
      </c>
      <c r="AP40" s="42">
        <v>6</v>
      </c>
      <c r="AQ40" s="42">
        <v>6</v>
      </c>
      <c r="AR40" s="42">
        <v>6</v>
      </c>
      <c r="AS40" s="42">
        <v>6</v>
      </c>
      <c r="AT40" s="42">
        <v>6</v>
      </c>
      <c r="AU40" s="42">
        <v>6</v>
      </c>
      <c r="AV40" s="42">
        <v>6</v>
      </c>
      <c r="AW40" s="11"/>
      <c r="AX40" s="11"/>
      <c r="AY40" s="11"/>
    </row>
    <row r="41" spans="1:51" ht="14.45" x14ac:dyDescent="0.3">
      <c r="A41" s="42">
        <v>6</v>
      </c>
      <c r="B41" s="42">
        <v>6</v>
      </c>
      <c r="C41" s="42">
        <v>6</v>
      </c>
      <c r="D41" s="42">
        <v>6</v>
      </c>
      <c r="E41" s="42">
        <v>6</v>
      </c>
      <c r="F41" s="42">
        <v>7</v>
      </c>
      <c r="G41" s="42">
        <v>7</v>
      </c>
      <c r="H41" s="42">
        <v>5</v>
      </c>
      <c r="I41" s="42">
        <v>5</v>
      </c>
      <c r="J41" s="42">
        <v>5</v>
      </c>
      <c r="K41" s="43">
        <v>6</v>
      </c>
      <c r="L41" s="44">
        <v>6</v>
      </c>
      <c r="M41" s="44">
        <v>7</v>
      </c>
      <c r="N41" s="44">
        <v>6</v>
      </c>
      <c r="O41" s="44">
        <v>7</v>
      </c>
      <c r="P41" s="44">
        <v>7</v>
      </c>
      <c r="Q41" s="44">
        <v>6</v>
      </c>
      <c r="R41" s="44">
        <v>6</v>
      </c>
      <c r="S41" s="44">
        <v>6</v>
      </c>
      <c r="T41" s="46">
        <v>6</v>
      </c>
      <c r="U41" s="42">
        <v>6</v>
      </c>
      <c r="V41" s="42">
        <v>7</v>
      </c>
      <c r="W41" s="42">
        <v>6</v>
      </c>
      <c r="X41" s="42">
        <v>6</v>
      </c>
      <c r="Y41" s="42">
        <v>6</v>
      </c>
      <c r="Z41" s="42">
        <v>6</v>
      </c>
      <c r="AA41" s="42">
        <v>6</v>
      </c>
      <c r="AB41" s="43">
        <v>6</v>
      </c>
      <c r="AC41" s="44">
        <v>6</v>
      </c>
      <c r="AD41" s="44">
        <v>6</v>
      </c>
      <c r="AE41" s="44">
        <v>6</v>
      </c>
      <c r="AF41" s="44">
        <v>6</v>
      </c>
      <c r="AG41" s="44">
        <v>7</v>
      </c>
      <c r="AH41" s="44">
        <v>7</v>
      </c>
      <c r="AI41" s="44">
        <v>7</v>
      </c>
      <c r="AJ41" s="44">
        <v>7</v>
      </c>
      <c r="AK41" s="44">
        <v>7</v>
      </c>
      <c r="AL41" s="46">
        <v>6</v>
      </c>
      <c r="AM41" s="42">
        <v>6</v>
      </c>
      <c r="AN41" s="42">
        <v>7</v>
      </c>
      <c r="AO41" s="42">
        <v>7</v>
      </c>
      <c r="AP41" s="42">
        <v>7</v>
      </c>
      <c r="AQ41" s="42">
        <v>7</v>
      </c>
      <c r="AR41" s="42">
        <v>7</v>
      </c>
      <c r="AS41" s="42">
        <v>7</v>
      </c>
      <c r="AT41" s="42">
        <v>7</v>
      </c>
      <c r="AU41" s="42">
        <v>7</v>
      </c>
      <c r="AV41" s="42">
        <v>6</v>
      </c>
    </row>
    <row r="42" spans="1:51" ht="14.45" x14ac:dyDescent="0.3">
      <c r="A42" s="42">
        <v>6</v>
      </c>
      <c r="B42" s="42">
        <v>5</v>
      </c>
      <c r="C42" s="42">
        <v>6</v>
      </c>
      <c r="D42" s="42">
        <v>5</v>
      </c>
      <c r="E42" s="42">
        <v>6</v>
      </c>
      <c r="F42" s="42">
        <v>7</v>
      </c>
      <c r="G42" s="42">
        <v>6</v>
      </c>
      <c r="H42" s="42">
        <v>7</v>
      </c>
      <c r="I42" s="42">
        <v>5</v>
      </c>
      <c r="J42" s="42">
        <v>6</v>
      </c>
      <c r="K42" s="43">
        <v>6</v>
      </c>
      <c r="L42" s="44">
        <v>6</v>
      </c>
      <c r="M42" s="44">
        <v>6</v>
      </c>
      <c r="N42" s="44">
        <v>6</v>
      </c>
      <c r="O42" s="44">
        <v>6</v>
      </c>
      <c r="P42" s="44">
        <v>6</v>
      </c>
      <c r="Q42" s="44">
        <v>6</v>
      </c>
      <c r="R42" s="44">
        <v>6</v>
      </c>
      <c r="S42" s="44">
        <v>6</v>
      </c>
      <c r="T42" s="46">
        <v>5</v>
      </c>
      <c r="U42" s="42">
        <v>6</v>
      </c>
      <c r="V42" s="42">
        <v>4</v>
      </c>
      <c r="W42" s="42">
        <v>5</v>
      </c>
      <c r="X42" s="42">
        <v>5</v>
      </c>
      <c r="Y42" s="42">
        <v>4</v>
      </c>
      <c r="Z42" s="42">
        <v>4</v>
      </c>
      <c r="AA42" s="42">
        <v>4</v>
      </c>
      <c r="AB42" s="43">
        <v>6</v>
      </c>
      <c r="AC42" s="44">
        <v>6</v>
      </c>
      <c r="AD42" s="44">
        <v>6</v>
      </c>
      <c r="AE42" s="44">
        <v>6</v>
      </c>
      <c r="AF42" s="44">
        <v>3</v>
      </c>
      <c r="AG42" s="44">
        <v>3</v>
      </c>
      <c r="AH42" s="44">
        <v>3</v>
      </c>
      <c r="AI42" s="44">
        <v>3</v>
      </c>
      <c r="AJ42" s="44">
        <v>3</v>
      </c>
      <c r="AK42" s="44">
        <v>3</v>
      </c>
      <c r="AL42" s="46">
        <v>6</v>
      </c>
      <c r="AM42" s="42">
        <v>5</v>
      </c>
      <c r="AN42" s="42">
        <v>3</v>
      </c>
      <c r="AO42" s="42">
        <v>2</v>
      </c>
      <c r="AP42" s="42">
        <v>2</v>
      </c>
      <c r="AQ42" s="42">
        <v>5</v>
      </c>
      <c r="AR42" s="42">
        <v>5</v>
      </c>
      <c r="AS42" s="42">
        <v>4</v>
      </c>
      <c r="AT42" s="42">
        <v>4</v>
      </c>
      <c r="AU42" s="42">
        <v>4</v>
      </c>
      <c r="AV42" s="42">
        <v>5</v>
      </c>
    </row>
    <row r="43" spans="1:51" ht="14.45" x14ac:dyDescent="0.3">
      <c r="A43" s="42">
        <v>2</v>
      </c>
      <c r="B43" s="42">
        <v>6</v>
      </c>
      <c r="C43" s="42">
        <v>4</v>
      </c>
      <c r="D43" s="42">
        <v>5</v>
      </c>
      <c r="E43" s="42">
        <v>3</v>
      </c>
      <c r="F43" s="42">
        <v>5</v>
      </c>
      <c r="G43" s="42">
        <v>6</v>
      </c>
      <c r="H43" s="42">
        <v>2</v>
      </c>
      <c r="I43" s="42">
        <v>6</v>
      </c>
      <c r="J43" s="42">
        <v>6</v>
      </c>
      <c r="K43" s="43">
        <v>5</v>
      </c>
      <c r="L43" s="44">
        <v>5</v>
      </c>
      <c r="M43" s="44">
        <v>5</v>
      </c>
      <c r="N43" s="44">
        <v>4</v>
      </c>
      <c r="O43" s="44">
        <v>7</v>
      </c>
      <c r="P43" s="44">
        <v>5</v>
      </c>
      <c r="Q43" s="44">
        <v>4</v>
      </c>
      <c r="R43" s="44">
        <v>5</v>
      </c>
      <c r="S43" s="44">
        <v>3</v>
      </c>
      <c r="T43" s="46">
        <v>5</v>
      </c>
      <c r="U43" s="42">
        <v>5</v>
      </c>
      <c r="V43" s="42">
        <v>5</v>
      </c>
      <c r="W43" s="42">
        <v>5</v>
      </c>
      <c r="X43" s="42">
        <v>5</v>
      </c>
      <c r="Y43" s="42">
        <v>5</v>
      </c>
      <c r="Z43" s="42">
        <v>5</v>
      </c>
      <c r="AA43" s="42">
        <v>4</v>
      </c>
      <c r="AB43" s="43">
        <v>6</v>
      </c>
      <c r="AC43" s="44">
        <v>5</v>
      </c>
      <c r="AD43" s="44">
        <v>4</v>
      </c>
      <c r="AE43" s="44">
        <v>5</v>
      </c>
      <c r="AF43" s="44">
        <v>5</v>
      </c>
      <c r="AG43" s="44">
        <v>5</v>
      </c>
      <c r="AH43" s="44">
        <v>7</v>
      </c>
      <c r="AI43" s="44">
        <v>7</v>
      </c>
      <c r="AJ43" s="44">
        <v>5</v>
      </c>
      <c r="AK43" s="44">
        <v>5</v>
      </c>
      <c r="AL43" s="46">
        <v>5</v>
      </c>
      <c r="AM43" s="42">
        <v>5</v>
      </c>
      <c r="AN43" s="42">
        <v>7</v>
      </c>
      <c r="AO43" s="42">
        <v>5</v>
      </c>
      <c r="AP43" s="42">
        <v>5</v>
      </c>
      <c r="AQ43" s="42">
        <v>7</v>
      </c>
      <c r="AR43" s="42">
        <v>7</v>
      </c>
      <c r="AS43" s="42">
        <v>7</v>
      </c>
      <c r="AT43" s="42">
        <v>7</v>
      </c>
      <c r="AU43" s="42">
        <v>7</v>
      </c>
      <c r="AV43" s="42">
        <v>5</v>
      </c>
    </row>
    <row r="44" spans="1:51" ht="14.45" x14ac:dyDescent="0.3">
      <c r="A44" s="42">
        <v>6</v>
      </c>
      <c r="B44" s="42">
        <v>6</v>
      </c>
      <c r="C44" s="42">
        <v>6</v>
      </c>
      <c r="D44" s="42">
        <v>6</v>
      </c>
      <c r="E44" s="42">
        <v>6</v>
      </c>
      <c r="F44" s="42">
        <v>6</v>
      </c>
      <c r="G44" s="42">
        <v>6</v>
      </c>
      <c r="H44" s="42">
        <v>6</v>
      </c>
      <c r="I44" s="42">
        <v>6</v>
      </c>
      <c r="J44" s="42">
        <v>6</v>
      </c>
      <c r="K44" s="43">
        <v>6</v>
      </c>
      <c r="L44" s="44">
        <v>6</v>
      </c>
      <c r="M44" s="44">
        <v>6</v>
      </c>
      <c r="N44" s="44">
        <v>6</v>
      </c>
      <c r="O44" s="44">
        <v>6</v>
      </c>
      <c r="P44" s="44">
        <v>6</v>
      </c>
      <c r="Q44" s="44">
        <v>6</v>
      </c>
      <c r="R44" s="44">
        <v>6</v>
      </c>
      <c r="S44" s="44">
        <v>6</v>
      </c>
      <c r="T44" s="46">
        <v>6</v>
      </c>
      <c r="U44" s="42">
        <v>6</v>
      </c>
      <c r="V44" s="42">
        <v>6</v>
      </c>
      <c r="W44" s="42">
        <v>6</v>
      </c>
      <c r="X44" s="42">
        <v>6</v>
      </c>
      <c r="Y44" s="42">
        <v>6</v>
      </c>
      <c r="Z44" s="42">
        <v>6</v>
      </c>
      <c r="AA44" s="42">
        <v>6</v>
      </c>
      <c r="AB44" s="43">
        <v>6</v>
      </c>
      <c r="AC44" s="44">
        <v>6</v>
      </c>
      <c r="AD44" s="44">
        <v>6</v>
      </c>
      <c r="AE44" s="44">
        <v>6</v>
      </c>
      <c r="AF44" s="44">
        <v>6</v>
      </c>
      <c r="AG44" s="44">
        <v>6</v>
      </c>
      <c r="AH44" s="44">
        <v>6</v>
      </c>
      <c r="AI44" s="44">
        <v>6</v>
      </c>
      <c r="AJ44" s="44">
        <v>6</v>
      </c>
      <c r="AK44" s="44">
        <v>6</v>
      </c>
      <c r="AL44" s="46">
        <v>6</v>
      </c>
      <c r="AM44" s="42">
        <v>6</v>
      </c>
      <c r="AN44" s="42">
        <v>6</v>
      </c>
      <c r="AO44" s="42">
        <v>6</v>
      </c>
      <c r="AP44" s="42">
        <v>6</v>
      </c>
      <c r="AQ44" s="42">
        <v>6</v>
      </c>
      <c r="AR44" s="42">
        <v>6</v>
      </c>
      <c r="AS44" s="42">
        <v>3</v>
      </c>
      <c r="AT44" s="42">
        <v>6</v>
      </c>
      <c r="AU44" s="42">
        <v>6</v>
      </c>
      <c r="AV44" s="42">
        <v>6</v>
      </c>
    </row>
    <row r="45" spans="1:51" ht="14.45" x14ac:dyDescent="0.3">
      <c r="A45" s="42">
        <v>5</v>
      </c>
      <c r="B45" s="42">
        <v>6</v>
      </c>
      <c r="C45" s="42">
        <v>6</v>
      </c>
      <c r="D45" s="42">
        <v>6</v>
      </c>
      <c r="E45" s="42">
        <v>4</v>
      </c>
      <c r="F45" s="42">
        <v>6</v>
      </c>
      <c r="G45" s="42">
        <v>6</v>
      </c>
      <c r="H45" s="42">
        <v>6</v>
      </c>
      <c r="I45" s="42">
        <v>6</v>
      </c>
      <c r="J45" s="42">
        <v>6</v>
      </c>
      <c r="K45" s="43">
        <v>6</v>
      </c>
      <c r="L45" s="44">
        <v>6</v>
      </c>
      <c r="M45" s="44">
        <v>4</v>
      </c>
      <c r="N45" s="44">
        <v>6</v>
      </c>
      <c r="O45" s="44">
        <v>5</v>
      </c>
      <c r="P45" s="44">
        <v>6</v>
      </c>
      <c r="Q45" s="44">
        <v>6</v>
      </c>
      <c r="R45" s="44">
        <v>6</v>
      </c>
      <c r="S45" s="44">
        <v>6</v>
      </c>
      <c r="T45" s="46">
        <v>6</v>
      </c>
      <c r="U45" s="42">
        <v>6</v>
      </c>
      <c r="V45" s="42">
        <v>6</v>
      </c>
      <c r="W45" s="42">
        <v>6</v>
      </c>
      <c r="X45" s="42">
        <v>6</v>
      </c>
      <c r="Y45" s="42">
        <v>6</v>
      </c>
      <c r="Z45" s="42">
        <v>6</v>
      </c>
      <c r="AA45" s="42">
        <v>6</v>
      </c>
      <c r="AB45" s="43">
        <v>6</v>
      </c>
      <c r="AC45" s="44">
        <v>6</v>
      </c>
      <c r="AD45" s="44">
        <v>6</v>
      </c>
      <c r="AE45" s="44">
        <v>6</v>
      </c>
      <c r="AF45" s="44">
        <v>6</v>
      </c>
      <c r="AG45" s="44">
        <v>6</v>
      </c>
      <c r="AH45" s="44">
        <v>6</v>
      </c>
      <c r="AI45" s="44">
        <v>6</v>
      </c>
      <c r="AJ45" s="44">
        <v>6</v>
      </c>
      <c r="AK45" s="44">
        <v>6</v>
      </c>
      <c r="AL45" s="46">
        <v>6</v>
      </c>
      <c r="AM45" s="42">
        <v>6</v>
      </c>
      <c r="AN45" s="42">
        <v>6</v>
      </c>
      <c r="AO45" s="42">
        <v>6</v>
      </c>
      <c r="AP45" s="42">
        <v>6</v>
      </c>
      <c r="AQ45" s="42">
        <v>6</v>
      </c>
      <c r="AR45" s="42">
        <v>6</v>
      </c>
      <c r="AS45" s="42">
        <v>6</v>
      </c>
      <c r="AT45" s="42">
        <v>6</v>
      </c>
      <c r="AU45" s="42">
        <v>6</v>
      </c>
      <c r="AV45" s="42">
        <v>6</v>
      </c>
    </row>
    <row r="46" spans="1:51" ht="14.45" x14ac:dyDescent="0.3">
      <c r="A46" s="42">
        <v>5</v>
      </c>
      <c r="B46" s="42">
        <v>5</v>
      </c>
      <c r="C46" s="42">
        <v>6</v>
      </c>
      <c r="D46" s="42">
        <v>5</v>
      </c>
      <c r="E46" s="42">
        <v>6</v>
      </c>
      <c r="F46" s="42">
        <v>7</v>
      </c>
      <c r="G46" s="42">
        <v>6</v>
      </c>
      <c r="H46" s="42">
        <v>6</v>
      </c>
      <c r="I46" s="42">
        <v>6</v>
      </c>
      <c r="J46" s="42">
        <v>6</v>
      </c>
      <c r="K46" s="43">
        <v>6</v>
      </c>
      <c r="L46" s="44">
        <v>6</v>
      </c>
      <c r="M46" s="44">
        <v>6</v>
      </c>
      <c r="N46" s="44">
        <v>6</v>
      </c>
      <c r="O46" s="44">
        <v>6</v>
      </c>
      <c r="P46" s="44">
        <v>6</v>
      </c>
      <c r="Q46" s="44">
        <v>6</v>
      </c>
      <c r="R46" s="44">
        <v>6</v>
      </c>
      <c r="S46" s="44">
        <v>6</v>
      </c>
      <c r="T46" s="46">
        <v>6</v>
      </c>
      <c r="U46" s="42">
        <v>6</v>
      </c>
      <c r="V46" s="42">
        <v>6</v>
      </c>
      <c r="W46" s="42">
        <v>6</v>
      </c>
      <c r="X46" s="42">
        <v>6</v>
      </c>
      <c r="Y46" s="42">
        <v>6</v>
      </c>
      <c r="Z46" s="42">
        <v>6</v>
      </c>
      <c r="AA46" s="42">
        <v>6</v>
      </c>
      <c r="AB46" s="43">
        <v>6</v>
      </c>
      <c r="AC46" s="44">
        <v>5</v>
      </c>
      <c r="AD46" s="44">
        <v>6</v>
      </c>
      <c r="AE46" s="44">
        <v>6</v>
      </c>
      <c r="AF46" s="44">
        <v>6</v>
      </c>
      <c r="AG46" s="44">
        <v>6</v>
      </c>
      <c r="AH46" s="44">
        <v>6</v>
      </c>
      <c r="AI46" s="44">
        <v>7</v>
      </c>
      <c r="AJ46" s="44">
        <v>7</v>
      </c>
      <c r="AK46" s="44">
        <v>7</v>
      </c>
      <c r="AL46" s="46">
        <v>6</v>
      </c>
      <c r="AM46" s="42">
        <v>6</v>
      </c>
      <c r="AN46" s="42">
        <v>6</v>
      </c>
      <c r="AO46" s="42">
        <v>6</v>
      </c>
      <c r="AP46" s="42">
        <v>6</v>
      </c>
      <c r="AQ46" s="42">
        <v>7</v>
      </c>
      <c r="AR46" s="42">
        <v>7</v>
      </c>
      <c r="AS46" s="42">
        <v>7</v>
      </c>
      <c r="AT46" s="42">
        <v>7</v>
      </c>
      <c r="AU46" s="42">
        <v>7</v>
      </c>
      <c r="AV46" s="42">
        <v>6</v>
      </c>
    </row>
    <row r="47" spans="1:51" ht="14.45" x14ac:dyDescent="0.3">
      <c r="A47" s="42">
        <v>3</v>
      </c>
      <c r="B47" s="42">
        <v>6</v>
      </c>
      <c r="C47" s="42">
        <v>3</v>
      </c>
      <c r="D47" s="42">
        <v>6</v>
      </c>
      <c r="E47" s="42">
        <v>7</v>
      </c>
      <c r="F47" s="42">
        <v>7</v>
      </c>
      <c r="G47" s="42">
        <v>7</v>
      </c>
      <c r="H47" s="42">
        <v>7</v>
      </c>
      <c r="I47" s="42">
        <v>6</v>
      </c>
      <c r="J47" s="42">
        <v>6</v>
      </c>
      <c r="K47" s="43">
        <v>7</v>
      </c>
      <c r="L47" s="44">
        <v>7</v>
      </c>
      <c r="M47" s="44">
        <v>7</v>
      </c>
      <c r="N47" s="44">
        <v>7</v>
      </c>
      <c r="O47" s="44">
        <v>7</v>
      </c>
      <c r="P47" s="44">
        <v>7</v>
      </c>
      <c r="Q47" s="44">
        <v>7</v>
      </c>
      <c r="R47" s="44">
        <v>6</v>
      </c>
      <c r="S47" s="44">
        <v>6</v>
      </c>
      <c r="T47" s="46">
        <v>7</v>
      </c>
      <c r="U47" s="42">
        <v>7</v>
      </c>
      <c r="V47" s="42">
        <v>7</v>
      </c>
      <c r="W47" s="42">
        <v>7</v>
      </c>
      <c r="X47" s="42">
        <v>6</v>
      </c>
      <c r="Y47" s="42">
        <v>7</v>
      </c>
      <c r="Z47" s="42">
        <v>7</v>
      </c>
      <c r="AA47" s="42">
        <v>7</v>
      </c>
      <c r="AB47" s="43">
        <v>6</v>
      </c>
      <c r="AC47" s="44">
        <v>7</v>
      </c>
      <c r="AD47" s="44">
        <v>7</v>
      </c>
      <c r="AE47" s="44">
        <v>7</v>
      </c>
      <c r="AF47" s="44">
        <v>7</v>
      </c>
      <c r="AG47" s="44">
        <v>7</v>
      </c>
      <c r="AH47" s="44">
        <v>7</v>
      </c>
      <c r="AI47" s="44">
        <v>7</v>
      </c>
      <c r="AJ47" s="44">
        <v>7</v>
      </c>
      <c r="AK47" s="44">
        <v>7</v>
      </c>
      <c r="AL47" s="46">
        <v>6</v>
      </c>
      <c r="AM47" s="42">
        <v>7</v>
      </c>
      <c r="AN47" s="42">
        <v>7</v>
      </c>
      <c r="AO47" s="42">
        <v>7</v>
      </c>
      <c r="AP47" s="42">
        <v>7</v>
      </c>
      <c r="AQ47" s="42">
        <v>7</v>
      </c>
      <c r="AR47" s="42">
        <v>7</v>
      </c>
      <c r="AS47" s="42">
        <v>7</v>
      </c>
      <c r="AT47" s="42">
        <v>7</v>
      </c>
      <c r="AU47" s="42">
        <v>7</v>
      </c>
      <c r="AV47" s="42">
        <v>7</v>
      </c>
    </row>
    <row r="48" spans="1:51" ht="14.45" x14ac:dyDescent="0.3">
      <c r="A48" s="42">
        <v>5</v>
      </c>
      <c r="B48" s="42">
        <v>3</v>
      </c>
      <c r="C48" s="42">
        <v>7</v>
      </c>
      <c r="D48" s="42">
        <v>7</v>
      </c>
      <c r="E48" s="42">
        <v>7</v>
      </c>
      <c r="F48" s="42"/>
      <c r="G48" s="42">
        <v>7</v>
      </c>
      <c r="H48" s="42">
        <v>7</v>
      </c>
      <c r="I48" s="42">
        <v>7</v>
      </c>
      <c r="J48" s="42">
        <v>7</v>
      </c>
      <c r="K48" s="43">
        <v>6</v>
      </c>
      <c r="L48" s="44">
        <v>6</v>
      </c>
      <c r="M48" s="44">
        <v>6</v>
      </c>
      <c r="N48" s="44">
        <v>6</v>
      </c>
      <c r="O48" s="44">
        <v>6</v>
      </c>
      <c r="P48" s="44">
        <v>5</v>
      </c>
      <c r="Q48" s="44">
        <v>6</v>
      </c>
      <c r="R48" s="44">
        <v>5</v>
      </c>
      <c r="S48" s="44">
        <v>5</v>
      </c>
      <c r="T48" s="46">
        <v>5</v>
      </c>
      <c r="U48" s="42">
        <v>6</v>
      </c>
      <c r="V48" s="42">
        <v>6</v>
      </c>
      <c r="W48" s="42">
        <v>6</v>
      </c>
      <c r="X48" s="42">
        <v>6</v>
      </c>
      <c r="Y48" s="42">
        <v>6</v>
      </c>
      <c r="Z48" s="42">
        <v>6</v>
      </c>
      <c r="AA48" s="42">
        <v>6</v>
      </c>
      <c r="AB48" s="43">
        <v>6</v>
      </c>
      <c r="AC48" s="44">
        <v>6</v>
      </c>
      <c r="AD48" s="44">
        <v>6</v>
      </c>
      <c r="AE48" s="44">
        <v>6</v>
      </c>
      <c r="AF48" s="44">
        <v>6</v>
      </c>
      <c r="AG48" s="44">
        <v>6</v>
      </c>
      <c r="AH48" s="44">
        <v>6</v>
      </c>
      <c r="AI48" s="44">
        <v>6</v>
      </c>
      <c r="AJ48" s="44">
        <v>6</v>
      </c>
      <c r="AK48" s="44">
        <v>6</v>
      </c>
      <c r="AL48" s="46">
        <v>6</v>
      </c>
      <c r="AM48" s="42">
        <v>6</v>
      </c>
      <c r="AN48" s="42">
        <v>6</v>
      </c>
      <c r="AO48" s="42">
        <v>6</v>
      </c>
      <c r="AP48" s="42">
        <v>6</v>
      </c>
      <c r="AQ48" s="42">
        <v>7</v>
      </c>
      <c r="AR48" s="42">
        <v>7</v>
      </c>
      <c r="AS48" s="42">
        <v>7</v>
      </c>
      <c r="AT48" s="42">
        <v>6</v>
      </c>
      <c r="AU48" s="42">
        <v>7</v>
      </c>
      <c r="AV48" s="42">
        <v>6</v>
      </c>
    </row>
    <row r="49" spans="1:49" ht="14.45" x14ac:dyDescent="0.3">
      <c r="A49" s="42">
        <v>5</v>
      </c>
      <c r="B49" s="42">
        <v>5</v>
      </c>
      <c r="C49" s="42">
        <v>5</v>
      </c>
      <c r="D49" s="42">
        <v>6</v>
      </c>
      <c r="E49" s="42">
        <v>6</v>
      </c>
      <c r="F49" s="42">
        <v>5</v>
      </c>
      <c r="G49" s="42">
        <v>6</v>
      </c>
      <c r="H49" s="42">
        <v>3</v>
      </c>
      <c r="I49" s="42">
        <v>3</v>
      </c>
      <c r="J49" s="42"/>
      <c r="K49" s="43">
        <v>6</v>
      </c>
      <c r="L49" s="44">
        <v>6</v>
      </c>
      <c r="M49" s="44">
        <v>6</v>
      </c>
      <c r="N49" s="44">
        <v>6</v>
      </c>
      <c r="O49" s="44">
        <v>6</v>
      </c>
      <c r="P49" s="44">
        <v>5</v>
      </c>
      <c r="Q49" s="44">
        <v>6</v>
      </c>
      <c r="R49" s="44">
        <v>6</v>
      </c>
      <c r="S49" s="44">
        <v>6</v>
      </c>
      <c r="T49" s="46">
        <v>6</v>
      </c>
      <c r="U49" s="42">
        <v>6</v>
      </c>
      <c r="V49" s="42">
        <v>5</v>
      </c>
      <c r="W49" s="42">
        <v>6</v>
      </c>
      <c r="X49" s="42">
        <v>6</v>
      </c>
      <c r="Y49" s="42">
        <v>6</v>
      </c>
      <c r="Z49" s="42">
        <v>5</v>
      </c>
      <c r="AA49" s="42">
        <v>5</v>
      </c>
      <c r="AB49" s="43">
        <v>6</v>
      </c>
      <c r="AC49" s="44">
        <v>6</v>
      </c>
      <c r="AD49" s="44">
        <v>6</v>
      </c>
      <c r="AE49" s="44">
        <v>5</v>
      </c>
      <c r="AF49" s="44">
        <v>6</v>
      </c>
      <c r="AG49" s="44">
        <v>6</v>
      </c>
      <c r="AH49" s="44">
        <v>6</v>
      </c>
      <c r="AI49" s="44">
        <v>6</v>
      </c>
      <c r="AJ49" s="44">
        <v>5</v>
      </c>
      <c r="AK49" s="44">
        <v>6</v>
      </c>
      <c r="AL49" s="46">
        <v>6</v>
      </c>
      <c r="AM49" s="42">
        <v>6</v>
      </c>
      <c r="AN49" s="42">
        <v>6</v>
      </c>
      <c r="AO49" s="42">
        <v>5</v>
      </c>
      <c r="AP49" s="42">
        <v>5</v>
      </c>
      <c r="AQ49" s="42">
        <v>5</v>
      </c>
      <c r="AR49" s="42">
        <v>5</v>
      </c>
      <c r="AS49" s="42">
        <v>5</v>
      </c>
      <c r="AT49" s="42">
        <v>5</v>
      </c>
      <c r="AU49" s="42">
        <v>5</v>
      </c>
      <c r="AV49" s="42">
        <v>6</v>
      </c>
    </row>
    <row r="50" spans="1:49" x14ac:dyDescent="0.25">
      <c r="A50" s="42">
        <v>5</v>
      </c>
      <c r="B50" s="42">
        <v>6</v>
      </c>
      <c r="C50" s="42">
        <v>6</v>
      </c>
      <c r="D50" s="42">
        <v>6</v>
      </c>
      <c r="E50" s="42">
        <v>4</v>
      </c>
      <c r="F50" s="42">
        <v>5</v>
      </c>
      <c r="G50" s="42">
        <v>6</v>
      </c>
      <c r="H50" s="42">
        <v>5</v>
      </c>
      <c r="I50" s="42"/>
      <c r="J50" s="42"/>
      <c r="K50" s="43">
        <v>6</v>
      </c>
      <c r="L50" s="44">
        <v>6</v>
      </c>
      <c r="M50" s="44">
        <v>6</v>
      </c>
      <c r="N50" s="44">
        <v>6</v>
      </c>
      <c r="O50" s="44">
        <v>6</v>
      </c>
      <c r="P50" s="44">
        <v>6</v>
      </c>
      <c r="Q50" s="44">
        <v>6</v>
      </c>
      <c r="R50" s="44">
        <v>5</v>
      </c>
      <c r="S50" s="44">
        <v>5</v>
      </c>
      <c r="T50" s="46">
        <v>6</v>
      </c>
      <c r="U50" s="42">
        <v>6</v>
      </c>
      <c r="V50" s="42">
        <v>6</v>
      </c>
      <c r="W50" s="42">
        <v>6</v>
      </c>
      <c r="X50" s="42">
        <v>6</v>
      </c>
      <c r="Y50" s="42">
        <v>6</v>
      </c>
      <c r="Z50" s="42">
        <v>6</v>
      </c>
      <c r="AA50" s="42">
        <v>6</v>
      </c>
      <c r="AB50" s="43">
        <v>6</v>
      </c>
      <c r="AC50" s="44">
        <v>6</v>
      </c>
      <c r="AD50" s="44">
        <v>6</v>
      </c>
      <c r="AE50" s="44">
        <v>6</v>
      </c>
      <c r="AF50" s="44">
        <v>6</v>
      </c>
      <c r="AG50" s="44">
        <v>6</v>
      </c>
      <c r="AH50" s="44">
        <v>6</v>
      </c>
      <c r="AI50" s="44">
        <v>6</v>
      </c>
      <c r="AJ50" s="44">
        <v>6</v>
      </c>
      <c r="AK50" s="44">
        <v>6</v>
      </c>
      <c r="AL50" s="46">
        <v>6</v>
      </c>
      <c r="AM50" s="42">
        <v>6</v>
      </c>
      <c r="AN50" s="42">
        <v>6</v>
      </c>
      <c r="AO50" s="42">
        <v>6</v>
      </c>
      <c r="AP50" s="42">
        <v>6</v>
      </c>
      <c r="AQ50" s="42">
        <v>6</v>
      </c>
      <c r="AR50" s="42">
        <v>6</v>
      </c>
      <c r="AS50" s="42">
        <v>7</v>
      </c>
      <c r="AT50" s="42">
        <v>6</v>
      </c>
      <c r="AU50" s="42">
        <v>6</v>
      </c>
      <c r="AV50" s="42">
        <v>6</v>
      </c>
    </row>
    <row r="51" spans="1:49" x14ac:dyDescent="0.25">
      <c r="A51" s="42">
        <v>5</v>
      </c>
      <c r="B51" s="42">
        <v>5</v>
      </c>
      <c r="C51" s="42">
        <v>6</v>
      </c>
      <c r="D51" s="42">
        <v>5</v>
      </c>
      <c r="E51" s="42">
        <v>5</v>
      </c>
      <c r="F51" s="42">
        <v>3</v>
      </c>
      <c r="G51" s="42">
        <v>6</v>
      </c>
      <c r="H51" s="42">
        <v>5</v>
      </c>
      <c r="I51" s="42">
        <v>6</v>
      </c>
      <c r="J51" s="42"/>
      <c r="K51" s="43">
        <v>7</v>
      </c>
      <c r="L51" s="44">
        <v>6</v>
      </c>
      <c r="M51" s="44">
        <v>7</v>
      </c>
      <c r="N51" s="44">
        <v>5</v>
      </c>
      <c r="O51" s="44">
        <v>7</v>
      </c>
      <c r="P51" s="44">
        <v>7</v>
      </c>
      <c r="Q51" s="44">
        <v>5</v>
      </c>
      <c r="R51" s="44">
        <v>6</v>
      </c>
      <c r="S51" s="44">
        <v>6</v>
      </c>
      <c r="T51" s="46">
        <v>7</v>
      </c>
      <c r="U51" s="42">
        <v>5</v>
      </c>
      <c r="V51" s="42">
        <v>4</v>
      </c>
      <c r="W51" s="42">
        <v>6</v>
      </c>
      <c r="X51" s="42">
        <v>4</v>
      </c>
      <c r="Y51" s="42">
        <v>5</v>
      </c>
      <c r="Z51" s="42">
        <v>6</v>
      </c>
      <c r="AA51" s="42">
        <v>5</v>
      </c>
      <c r="AB51" s="43">
        <v>7</v>
      </c>
      <c r="AC51" s="44">
        <v>5</v>
      </c>
      <c r="AD51" s="44">
        <v>6</v>
      </c>
      <c r="AE51" s="44">
        <v>6</v>
      </c>
      <c r="AF51" s="44">
        <v>5</v>
      </c>
      <c r="AG51" s="44">
        <v>6</v>
      </c>
      <c r="AH51" s="44">
        <v>5</v>
      </c>
      <c r="AI51" s="44">
        <v>3</v>
      </c>
      <c r="AJ51" s="44">
        <v>4</v>
      </c>
      <c r="AK51" s="44">
        <v>6</v>
      </c>
      <c r="AL51" s="46">
        <v>7</v>
      </c>
      <c r="AM51" s="42">
        <v>7</v>
      </c>
      <c r="AN51" s="42">
        <v>6</v>
      </c>
      <c r="AO51" s="42">
        <v>5</v>
      </c>
      <c r="AP51" s="42">
        <v>4</v>
      </c>
      <c r="AQ51" s="42">
        <v>5</v>
      </c>
      <c r="AR51" s="42">
        <v>6</v>
      </c>
      <c r="AS51" s="42">
        <v>7</v>
      </c>
      <c r="AT51" s="42">
        <v>7</v>
      </c>
      <c r="AU51" s="42">
        <v>7</v>
      </c>
      <c r="AV51" s="42">
        <v>7</v>
      </c>
      <c r="AW51" s="11"/>
    </row>
    <row r="52" spans="1:49" s="45" customFormat="1" x14ac:dyDescent="0.25"/>
    <row r="53" spans="1:49" x14ac:dyDescent="0.25">
      <c r="A53" s="42">
        <f>COUNTIF(A3:A51, "1")</f>
        <v>2</v>
      </c>
      <c r="B53" s="42">
        <f t="shared" ref="B53:AV53" si="0">COUNTIF(B3:B51, "1")</f>
        <v>0</v>
      </c>
      <c r="C53" s="42">
        <f t="shared" si="0"/>
        <v>1</v>
      </c>
      <c r="D53" s="42">
        <f t="shared" si="0"/>
        <v>0</v>
      </c>
      <c r="E53" s="42">
        <f t="shared" si="0"/>
        <v>1</v>
      </c>
      <c r="F53" s="42">
        <f t="shared" si="0"/>
        <v>2</v>
      </c>
      <c r="G53" s="42">
        <f t="shared" si="0"/>
        <v>1</v>
      </c>
      <c r="H53" s="42">
        <f t="shared" si="0"/>
        <v>4</v>
      </c>
      <c r="I53" s="42">
        <f t="shared" si="0"/>
        <v>9</v>
      </c>
      <c r="J53" s="42">
        <f t="shared" si="0"/>
        <v>12</v>
      </c>
      <c r="K53" s="44">
        <f t="shared" si="0"/>
        <v>1</v>
      </c>
      <c r="L53" s="44">
        <f t="shared" si="0"/>
        <v>1</v>
      </c>
      <c r="M53" s="44">
        <f t="shared" si="0"/>
        <v>2</v>
      </c>
      <c r="N53" s="44">
        <f t="shared" si="0"/>
        <v>1</v>
      </c>
      <c r="O53" s="44">
        <f t="shared" si="0"/>
        <v>1</v>
      </c>
      <c r="P53" s="44">
        <f t="shared" si="0"/>
        <v>1</v>
      </c>
      <c r="Q53" s="44">
        <f t="shared" si="0"/>
        <v>1</v>
      </c>
      <c r="R53" s="44">
        <f t="shared" si="0"/>
        <v>1</v>
      </c>
      <c r="S53" s="44">
        <f t="shared" si="0"/>
        <v>0</v>
      </c>
      <c r="T53" s="42">
        <f t="shared" si="0"/>
        <v>1</v>
      </c>
      <c r="U53" s="42">
        <f t="shared" si="0"/>
        <v>0</v>
      </c>
      <c r="V53" s="42">
        <f t="shared" si="0"/>
        <v>1</v>
      </c>
      <c r="W53" s="42">
        <f t="shared" si="0"/>
        <v>1</v>
      </c>
      <c r="X53" s="42">
        <f t="shared" si="0"/>
        <v>2</v>
      </c>
      <c r="Y53" s="42">
        <f t="shared" si="0"/>
        <v>1</v>
      </c>
      <c r="Z53" s="42">
        <f t="shared" si="0"/>
        <v>0</v>
      </c>
      <c r="AA53" s="42">
        <f t="shared" si="0"/>
        <v>1</v>
      </c>
      <c r="AB53" s="44">
        <f t="shared" si="0"/>
        <v>0</v>
      </c>
      <c r="AC53" s="44">
        <f t="shared" si="0"/>
        <v>1</v>
      </c>
      <c r="AD53" s="44">
        <f t="shared" si="0"/>
        <v>1</v>
      </c>
      <c r="AE53" s="44">
        <f t="shared" si="0"/>
        <v>1</v>
      </c>
      <c r="AF53" s="44">
        <f t="shared" si="0"/>
        <v>0</v>
      </c>
      <c r="AG53" s="44">
        <f t="shared" si="0"/>
        <v>1</v>
      </c>
      <c r="AH53" s="44">
        <f t="shared" si="0"/>
        <v>2</v>
      </c>
      <c r="AI53" s="44">
        <f t="shared" si="0"/>
        <v>0</v>
      </c>
      <c r="AJ53" s="44">
        <f t="shared" si="0"/>
        <v>1</v>
      </c>
      <c r="AK53" s="44">
        <f t="shared" si="0"/>
        <v>4</v>
      </c>
      <c r="AL53" s="42">
        <f t="shared" si="0"/>
        <v>0</v>
      </c>
      <c r="AM53" s="42">
        <f t="shared" si="0"/>
        <v>2</v>
      </c>
      <c r="AN53" s="42">
        <f t="shared" si="0"/>
        <v>2</v>
      </c>
      <c r="AO53" s="42">
        <f t="shared" si="0"/>
        <v>1</v>
      </c>
      <c r="AP53" s="42">
        <f t="shared" si="0"/>
        <v>1</v>
      </c>
      <c r="AQ53" s="42">
        <f t="shared" si="0"/>
        <v>1</v>
      </c>
      <c r="AR53" s="42">
        <f t="shared" si="0"/>
        <v>0</v>
      </c>
      <c r="AS53" s="42">
        <f t="shared" si="0"/>
        <v>1</v>
      </c>
      <c r="AT53" s="42">
        <f t="shared" si="0"/>
        <v>0</v>
      </c>
      <c r="AU53" s="42">
        <f t="shared" si="0"/>
        <v>1</v>
      </c>
      <c r="AV53" s="42">
        <f t="shared" si="0"/>
        <v>1</v>
      </c>
      <c r="AW53" s="11"/>
    </row>
    <row r="54" spans="1:49" x14ac:dyDescent="0.25">
      <c r="A54" s="42">
        <f>(COUNTIF(A3:A51, "2"))*2</f>
        <v>6</v>
      </c>
      <c r="B54" s="42">
        <f t="shared" ref="B54:AV54" si="1">(COUNTIF(B3:B51, "2"))*2</f>
        <v>0</v>
      </c>
      <c r="C54" s="42">
        <f t="shared" si="1"/>
        <v>0</v>
      </c>
      <c r="D54" s="42">
        <f t="shared" si="1"/>
        <v>0</v>
      </c>
      <c r="E54" s="42">
        <f t="shared" si="1"/>
        <v>4</v>
      </c>
      <c r="F54" s="42">
        <f t="shared" si="1"/>
        <v>2</v>
      </c>
      <c r="G54" s="42">
        <f t="shared" si="1"/>
        <v>4</v>
      </c>
      <c r="H54" s="42">
        <f t="shared" si="1"/>
        <v>10</v>
      </c>
      <c r="I54" s="42">
        <f t="shared" si="1"/>
        <v>10</v>
      </c>
      <c r="J54" s="42">
        <f t="shared" si="1"/>
        <v>14</v>
      </c>
      <c r="K54" s="44">
        <f t="shared" si="1"/>
        <v>0</v>
      </c>
      <c r="L54" s="44">
        <f t="shared" si="1"/>
        <v>2</v>
      </c>
      <c r="M54" s="44">
        <f t="shared" si="1"/>
        <v>2</v>
      </c>
      <c r="N54" s="44">
        <f t="shared" si="1"/>
        <v>0</v>
      </c>
      <c r="O54" s="44">
        <f t="shared" si="1"/>
        <v>2</v>
      </c>
      <c r="P54" s="44">
        <f t="shared" si="1"/>
        <v>2</v>
      </c>
      <c r="Q54" s="44">
        <f t="shared" si="1"/>
        <v>2</v>
      </c>
      <c r="R54" s="44">
        <f t="shared" si="1"/>
        <v>2</v>
      </c>
      <c r="S54" s="44">
        <f t="shared" si="1"/>
        <v>4</v>
      </c>
      <c r="T54" s="42">
        <f t="shared" si="1"/>
        <v>2</v>
      </c>
      <c r="U54" s="42">
        <f t="shared" si="1"/>
        <v>0</v>
      </c>
      <c r="V54" s="42">
        <f t="shared" si="1"/>
        <v>4</v>
      </c>
      <c r="W54" s="42">
        <f t="shared" si="1"/>
        <v>6</v>
      </c>
      <c r="X54" s="42">
        <f t="shared" si="1"/>
        <v>4</v>
      </c>
      <c r="Y54" s="42">
        <f t="shared" si="1"/>
        <v>6</v>
      </c>
      <c r="Z54" s="42">
        <f t="shared" si="1"/>
        <v>4</v>
      </c>
      <c r="AA54" s="42">
        <f t="shared" si="1"/>
        <v>2</v>
      </c>
      <c r="AB54" s="44">
        <f t="shared" si="1"/>
        <v>0</v>
      </c>
      <c r="AC54" s="44">
        <f t="shared" si="1"/>
        <v>0</v>
      </c>
      <c r="AD54" s="44">
        <f t="shared" si="1"/>
        <v>0</v>
      </c>
      <c r="AE54" s="44">
        <f t="shared" si="1"/>
        <v>0</v>
      </c>
      <c r="AF54" s="44">
        <f t="shared" si="1"/>
        <v>4</v>
      </c>
      <c r="AG54" s="44">
        <f t="shared" si="1"/>
        <v>4</v>
      </c>
      <c r="AH54" s="44">
        <f t="shared" si="1"/>
        <v>6</v>
      </c>
      <c r="AI54" s="44">
        <f t="shared" si="1"/>
        <v>4</v>
      </c>
      <c r="AJ54" s="44">
        <f t="shared" si="1"/>
        <v>8</v>
      </c>
      <c r="AK54" s="44">
        <f t="shared" si="1"/>
        <v>6</v>
      </c>
      <c r="AL54" s="42">
        <f t="shared" si="1"/>
        <v>0</v>
      </c>
      <c r="AM54" s="42">
        <f t="shared" si="1"/>
        <v>6</v>
      </c>
      <c r="AN54" s="42">
        <f t="shared" si="1"/>
        <v>6</v>
      </c>
      <c r="AO54" s="42">
        <f t="shared" si="1"/>
        <v>8</v>
      </c>
      <c r="AP54" s="42">
        <f t="shared" si="1"/>
        <v>6</v>
      </c>
      <c r="AQ54" s="42">
        <f t="shared" si="1"/>
        <v>6</v>
      </c>
      <c r="AR54" s="42">
        <f>(COUNTIF(AR3:AR51, "2"))*2</f>
        <v>6</v>
      </c>
      <c r="AS54" s="42">
        <f t="shared" si="1"/>
        <v>4</v>
      </c>
      <c r="AT54" s="42">
        <f t="shared" si="1"/>
        <v>8</v>
      </c>
      <c r="AU54" s="42">
        <f t="shared" si="1"/>
        <v>8</v>
      </c>
      <c r="AV54" s="42">
        <f t="shared" si="1"/>
        <v>0</v>
      </c>
      <c r="AW54" s="11"/>
    </row>
    <row r="55" spans="1:49" x14ac:dyDescent="0.25">
      <c r="A55" s="42">
        <f>(COUNTIF(A3:A51, "3"))*3</f>
        <v>6</v>
      </c>
      <c r="B55" s="42">
        <f t="shared" ref="B55:AV55" si="2">(COUNTIF(B3:B51, "3"))*3</f>
        <v>9</v>
      </c>
      <c r="C55" s="42">
        <f t="shared" si="2"/>
        <v>12</v>
      </c>
      <c r="D55" s="42">
        <f t="shared" si="2"/>
        <v>6</v>
      </c>
      <c r="E55" s="42">
        <f t="shared" si="2"/>
        <v>6</v>
      </c>
      <c r="F55" s="42">
        <f t="shared" si="2"/>
        <v>3</v>
      </c>
      <c r="G55" s="42">
        <f t="shared" si="2"/>
        <v>6</v>
      </c>
      <c r="H55" s="42">
        <f t="shared" si="2"/>
        <v>18</v>
      </c>
      <c r="I55" s="42">
        <f t="shared" si="2"/>
        <v>30</v>
      </c>
      <c r="J55" s="42">
        <f t="shared" si="2"/>
        <v>27</v>
      </c>
      <c r="K55" s="44">
        <f t="shared" si="2"/>
        <v>6</v>
      </c>
      <c r="L55" s="44">
        <f t="shared" si="2"/>
        <v>3</v>
      </c>
      <c r="M55" s="44">
        <f t="shared" si="2"/>
        <v>12</v>
      </c>
      <c r="N55" s="44">
        <f t="shared" si="2"/>
        <v>12</v>
      </c>
      <c r="O55" s="44">
        <f t="shared" si="2"/>
        <v>6</v>
      </c>
      <c r="P55" s="44">
        <f t="shared" si="2"/>
        <v>15</v>
      </c>
      <c r="Q55" s="44">
        <f t="shared" si="2"/>
        <v>6</v>
      </c>
      <c r="R55" s="44">
        <f t="shared" si="2"/>
        <v>12</v>
      </c>
      <c r="S55" s="44">
        <f t="shared" si="2"/>
        <v>9</v>
      </c>
      <c r="T55" s="42">
        <f t="shared" si="2"/>
        <v>21</v>
      </c>
      <c r="U55" s="42">
        <f t="shared" si="2"/>
        <v>18</v>
      </c>
      <c r="V55" s="42">
        <f t="shared" si="2"/>
        <v>18</v>
      </c>
      <c r="W55" s="42">
        <f t="shared" si="2"/>
        <v>15</v>
      </c>
      <c r="X55" s="42">
        <f t="shared" si="2"/>
        <v>9</v>
      </c>
      <c r="Y55" s="42">
        <f t="shared" si="2"/>
        <v>12</v>
      </c>
      <c r="Z55" s="42">
        <f t="shared" si="2"/>
        <v>12</v>
      </c>
      <c r="AA55" s="42">
        <f t="shared" si="2"/>
        <v>18</v>
      </c>
      <c r="AB55" s="44">
        <f t="shared" si="2"/>
        <v>0</v>
      </c>
      <c r="AC55" s="44">
        <f t="shared" si="2"/>
        <v>6</v>
      </c>
      <c r="AD55" s="44">
        <f t="shared" si="2"/>
        <v>0</v>
      </c>
      <c r="AE55" s="44">
        <f t="shared" si="2"/>
        <v>3</v>
      </c>
      <c r="AF55" s="44">
        <f t="shared" si="2"/>
        <v>15</v>
      </c>
      <c r="AG55" s="44">
        <f t="shared" si="2"/>
        <v>18</v>
      </c>
      <c r="AH55" s="44">
        <f t="shared" si="2"/>
        <v>15</v>
      </c>
      <c r="AI55" s="44">
        <f t="shared" si="2"/>
        <v>9</v>
      </c>
      <c r="AJ55" s="44">
        <f t="shared" si="2"/>
        <v>9</v>
      </c>
      <c r="AK55" s="44">
        <f t="shared" si="2"/>
        <v>21</v>
      </c>
      <c r="AL55" s="42">
        <f t="shared" si="2"/>
        <v>0</v>
      </c>
      <c r="AM55" s="42">
        <f t="shared" si="2"/>
        <v>12</v>
      </c>
      <c r="AN55" s="42">
        <f t="shared" si="2"/>
        <v>18</v>
      </c>
      <c r="AO55" s="42">
        <f t="shared" si="2"/>
        <v>9</v>
      </c>
      <c r="AP55" s="42">
        <f t="shared" si="2"/>
        <v>6</v>
      </c>
      <c r="AQ55" s="42">
        <f t="shared" si="2"/>
        <v>12</v>
      </c>
      <c r="AR55" s="42">
        <f t="shared" si="2"/>
        <v>6</v>
      </c>
      <c r="AS55" s="42">
        <f t="shared" si="2"/>
        <v>18</v>
      </c>
      <c r="AT55" s="42">
        <f t="shared" si="2"/>
        <v>9</v>
      </c>
      <c r="AU55" s="42">
        <f t="shared" si="2"/>
        <v>9</v>
      </c>
      <c r="AV55" s="42">
        <f t="shared" si="2"/>
        <v>6</v>
      </c>
      <c r="AW55" s="11"/>
    </row>
    <row r="56" spans="1:49" x14ac:dyDescent="0.25">
      <c r="A56" s="42">
        <f>(COUNTIF(A3:A51, "4"))*4</f>
        <v>28</v>
      </c>
      <c r="B56" s="42">
        <f t="shared" ref="B56:AV56" si="3">(COUNTIF(B3:B51, "4"))*4</f>
        <v>16</v>
      </c>
      <c r="C56" s="42">
        <f t="shared" si="3"/>
        <v>24</v>
      </c>
      <c r="D56" s="42">
        <f t="shared" si="3"/>
        <v>20</v>
      </c>
      <c r="E56" s="42">
        <f t="shared" si="3"/>
        <v>24</v>
      </c>
      <c r="F56" s="42">
        <f t="shared" si="3"/>
        <v>16</v>
      </c>
      <c r="G56" s="42">
        <f t="shared" si="3"/>
        <v>16</v>
      </c>
      <c r="H56" s="42">
        <f t="shared" si="3"/>
        <v>24</v>
      </c>
      <c r="I56" s="42">
        <f t="shared" si="3"/>
        <v>36</v>
      </c>
      <c r="J56" s="42">
        <f t="shared" si="3"/>
        <v>28</v>
      </c>
      <c r="K56" s="44">
        <f t="shared" si="3"/>
        <v>8</v>
      </c>
      <c r="L56" s="44">
        <f t="shared" si="3"/>
        <v>16</v>
      </c>
      <c r="M56" s="44">
        <f t="shared" si="3"/>
        <v>32</v>
      </c>
      <c r="N56" s="44">
        <f t="shared" si="3"/>
        <v>28</v>
      </c>
      <c r="O56" s="44">
        <f t="shared" si="3"/>
        <v>24</v>
      </c>
      <c r="P56" s="44">
        <f t="shared" si="3"/>
        <v>16</v>
      </c>
      <c r="Q56" s="44">
        <f t="shared" si="3"/>
        <v>32</v>
      </c>
      <c r="R56" s="44">
        <f t="shared" si="3"/>
        <v>20</v>
      </c>
      <c r="S56" s="44">
        <f t="shared" si="3"/>
        <v>32</v>
      </c>
      <c r="T56" s="42">
        <f t="shared" si="3"/>
        <v>16</v>
      </c>
      <c r="U56" s="42">
        <f t="shared" si="3"/>
        <v>12</v>
      </c>
      <c r="V56" s="42">
        <f t="shared" si="3"/>
        <v>36</v>
      </c>
      <c r="W56" s="42">
        <f t="shared" si="3"/>
        <v>12</v>
      </c>
      <c r="X56" s="42">
        <f t="shared" si="3"/>
        <v>16</v>
      </c>
      <c r="Y56" s="42">
        <f t="shared" si="3"/>
        <v>20</v>
      </c>
      <c r="Z56" s="42">
        <f t="shared" si="3"/>
        <v>28</v>
      </c>
      <c r="AA56" s="42">
        <f t="shared" si="3"/>
        <v>36</v>
      </c>
      <c r="AB56" s="44">
        <f t="shared" si="3"/>
        <v>20</v>
      </c>
      <c r="AC56" s="44">
        <f t="shared" si="3"/>
        <v>16</v>
      </c>
      <c r="AD56" s="44">
        <f t="shared" si="3"/>
        <v>28</v>
      </c>
      <c r="AE56" s="44">
        <f t="shared" si="3"/>
        <v>28</v>
      </c>
      <c r="AF56" s="44">
        <f t="shared" si="3"/>
        <v>24</v>
      </c>
      <c r="AG56" s="44">
        <f t="shared" si="3"/>
        <v>36</v>
      </c>
      <c r="AH56" s="44">
        <f t="shared" si="3"/>
        <v>28</v>
      </c>
      <c r="AI56" s="44">
        <f t="shared" si="3"/>
        <v>36</v>
      </c>
      <c r="AJ56" s="44">
        <f t="shared" si="3"/>
        <v>20</v>
      </c>
      <c r="AK56" s="44">
        <f t="shared" si="3"/>
        <v>28</v>
      </c>
      <c r="AL56" s="42">
        <f t="shared" si="3"/>
        <v>16</v>
      </c>
      <c r="AM56" s="42">
        <f t="shared" si="3"/>
        <v>36</v>
      </c>
      <c r="AN56" s="42">
        <f t="shared" si="3"/>
        <v>40</v>
      </c>
      <c r="AO56" s="42">
        <f t="shared" si="3"/>
        <v>12</v>
      </c>
      <c r="AP56" s="42">
        <f t="shared" si="3"/>
        <v>40</v>
      </c>
      <c r="AQ56" s="42">
        <f t="shared" si="3"/>
        <v>12</v>
      </c>
      <c r="AR56" s="42">
        <f>(COUNTIF(AR3:AR51, "4"))*4</f>
        <v>12</v>
      </c>
      <c r="AS56" s="42">
        <f t="shared" si="3"/>
        <v>24</v>
      </c>
      <c r="AT56" s="42">
        <f t="shared" si="3"/>
        <v>24</v>
      </c>
      <c r="AU56" s="42">
        <f t="shared" si="3"/>
        <v>20</v>
      </c>
      <c r="AV56" s="42">
        <f t="shared" si="3"/>
        <v>16</v>
      </c>
      <c r="AW56" s="11"/>
    </row>
    <row r="57" spans="1:49" x14ac:dyDescent="0.25">
      <c r="A57" s="42">
        <f>(COUNTIF(A3:A51, "5"))*5</f>
        <v>100</v>
      </c>
      <c r="B57" s="42">
        <f t="shared" ref="B57:AV57" si="4">(COUNTIF(B3:B51, "5"))*5</f>
        <v>95</v>
      </c>
      <c r="C57" s="42">
        <f t="shared" si="4"/>
        <v>85</v>
      </c>
      <c r="D57" s="42">
        <f t="shared" si="4"/>
        <v>100</v>
      </c>
      <c r="E57" s="42">
        <f t="shared" si="4"/>
        <v>100</v>
      </c>
      <c r="F57" s="42">
        <f t="shared" si="4"/>
        <v>100</v>
      </c>
      <c r="G57" s="42">
        <f t="shared" si="4"/>
        <v>80</v>
      </c>
      <c r="H57" s="42">
        <f t="shared" si="4"/>
        <v>80</v>
      </c>
      <c r="I57" s="42">
        <f t="shared" si="4"/>
        <v>30</v>
      </c>
      <c r="J57" s="42">
        <f t="shared" si="4"/>
        <v>20</v>
      </c>
      <c r="K57" s="44">
        <f t="shared" si="4"/>
        <v>70</v>
      </c>
      <c r="L57" s="44">
        <f t="shared" si="4"/>
        <v>75</v>
      </c>
      <c r="M57" s="44">
        <f t="shared" si="4"/>
        <v>45</v>
      </c>
      <c r="N57" s="44">
        <f t="shared" si="4"/>
        <v>70</v>
      </c>
      <c r="O57" s="44">
        <f t="shared" si="4"/>
        <v>65</v>
      </c>
      <c r="P57" s="44">
        <f t="shared" si="4"/>
        <v>55</v>
      </c>
      <c r="Q57" s="44">
        <f t="shared" si="4"/>
        <v>70</v>
      </c>
      <c r="R57" s="44">
        <f t="shared" si="4"/>
        <v>75</v>
      </c>
      <c r="S57" s="44">
        <f t="shared" si="4"/>
        <v>65</v>
      </c>
      <c r="T57" s="42">
        <f t="shared" si="4"/>
        <v>85</v>
      </c>
      <c r="U57" s="42">
        <f t="shared" si="4"/>
        <v>90</v>
      </c>
      <c r="V57" s="42">
        <f t="shared" si="4"/>
        <v>65</v>
      </c>
      <c r="W57" s="42">
        <f t="shared" si="4"/>
        <v>90</v>
      </c>
      <c r="X57" s="42">
        <f t="shared" si="4"/>
        <v>100</v>
      </c>
      <c r="Y57" s="42">
        <f t="shared" si="4"/>
        <v>90</v>
      </c>
      <c r="Z57" s="42">
        <f t="shared" si="4"/>
        <v>80</v>
      </c>
      <c r="AA57" s="42">
        <f t="shared" si="4"/>
        <v>80</v>
      </c>
      <c r="AB57" s="44">
        <f t="shared" si="4"/>
        <v>60</v>
      </c>
      <c r="AC57" s="44">
        <f t="shared" si="4"/>
        <v>100</v>
      </c>
      <c r="AD57" s="44">
        <f t="shared" si="4"/>
        <v>85</v>
      </c>
      <c r="AE57" s="44">
        <f t="shared" si="4"/>
        <v>85</v>
      </c>
      <c r="AF57" s="44">
        <f t="shared" si="4"/>
        <v>80</v>
      </c>
      <c r="AG57" s="44">
        <f t="shared" si="4"/>
        <v>50</v>
      </c>
      <c r="AH57" s="44">
        <f t="shared" si="4"/>
        <v>55</v>
      </c>
      <c r="AI57" s="44">
        <f t="shared" si="4"/>
        <v>60</v>
      </c>
      <c r="AJ57" s="44">
        <f t="shared" si="4"/>
        <v>80</v>
      </c>
      <c r="AK57" s="44">
        <f t="shared" si="4"/>
        <v>50</v>
      </c>
      <c r="AL57" s="42">
        <f t="shared" si="4"/>
        <v>120</v>
      </c>
      <c r="AM57" s="42">
        <f t="shared" si="4"/>
        <v>70</v>
      </c>
      <c r="AN57" s="42">
        <f t="shared" si="4"/>
        <v>50</v>
      </c>
      <c r="AO57" s="42">
        <f t="shared" si="4"/>
        <v>120</v>
      </c>
      <c r="AP57" s="42">
        <f t="shared" si="4"/>
        <v>80</v>
      </c>
      <c r="AQ57" s="42">
        <f t="shared" si="4"/>
        <v>80</v>
      </c>
      <c r="AR57" s="42">
        <f>(COUNTIF(AR3:AR51, "5"))*5</f>
        <v>90</v>
      </c>
      <c r="AS57" s="42">
        <f t="shared" si="4"/>
        <v>65</v>
      </c>
      <c r="AT57" s="42">
        <f t="shared" si="4"/>
        <v>75</v>
      </c>
      <c r="AU57" s="42">
        <f t="shared" si="4"/>
        <v>75</v>
      </c>
      <c r="AV57" s="42">
        <f t="shared" si="4"/>
        <v>85</v>
      </c>
      <c r="AW57" s="11"/>
    </row>
    <row r="58" spans="1:49" x14ac:dyDescent="0.25">
      <c r="A58" s="42">
        <f>(COUNTIF(A3:A51,"6"))*6</f>
        <v>90</v>
      </c>
      <c r="B58" s="42">
        <f t="shared" ref="B58:AV58" si="5">(COUNTIF(B3:B51,"6"))*6</f>
        <v>132</v>
      </c>
      <c r="C58" s="42">
        <f t="shared" si="5"/>
        <v>102</v>
      </c>
      <c r="D58" s="42">
        <f t="shared" si="5"/>
        <v>126</v>
      </c>
      <c r="E58" s="42">
        <f t="shared" si="5"/>
        <v>90</v>
      </c>
      <c r="F58" s="42">
        <f t="shared" si="5"/>
        <v>42</v>
      </c>
      <c r="G58" s="42">
        <f t="shared" si="5"/>
        <v>120</v>
      </c>
      <c r="H58" s="42">
        <f t="shared" si="5"/>
        <v>36</v>
      </c>
      <c r="I58" s="42">
        <f t="shared" si="5"/>
        <v>42</v>
      </c>
      <c r="J58" s="42">
        <f t="shared" si="5"/>
        <v>36</v>
      </c>
      <c r="K58" s="44">
        <f t="shared" si="5"/>
        <v>168</v>
      </c>
      <c r="L58" s="44">
        <f t="shared" si="5"/>
        <v>156</v>
      </c>
      <c r="M58" s="44">
        <f t="shared" si="5"/>
        <v>132</v>
      </c>
      <c r="N58" s="44">
        <f t="shared" si="5"/>
        <v>132</v>
      </c>
      <c r="O58" s="44">
        <f t="shared" si="5"/>
        <v>126</v>
      </c>
      <c r="P58" s="44">
        <f t="shared" si="5"/>
        <v>114</v>
      </c>
      <c r="Q58" s="44">
        <f t="shared" si="5"/>
        <v>126</v>
      </c>
      <c r="R58" s="44">
        <f t="shared" si="5"/>
        <v>138</v>
      </c>
      <c r="S58" s="44">
        <f t="shared" si="5"/>
        <v>138</v>
      </c>
      <c r="T58" s="42">
        <f t="shared" si="5"/>
        <v>96</v>
      </c>
      <c r="U58" s="42">
        <f t="shared" si="5"/>
        <v>126</v>
      </c>
      <c r="V58" s="42">
        <f t="shared" si="5"/>
        <v>90</v>
      </c>
      <c r="W58" s="42">
        <f t="shared" si="5"/>
        <v>108</v>
      </c>
      <c r="X58" s="42">
        <f t="shared" si="5"/>
        <v>108</v>
      </c>
      <c r="Y58" s="42">
        <f t="shared" si="5"/>
        <v>96</v>
      </c>
      <c r="Z58" s="42">
        <f t="shared" si="5"/>
        <v>96</v>
      </c>
      <c r="AA58" s="42">
        <f t="shared" si="5"/>
        <v>90</v>
      </c>
      <c r="AB58" s="44">
        <f t="shared" si="5"/>
        <v>180</v>
      </c>
      <c r="AC58" s="44">
        <f t="shared" si="5"/>
        <v>126</v>
      </c>
      <c r="AD58" s="44">
        <f t="shared" si="5"/>
        <v>138</v>
      </c>
      <c r="AE58" s="44">
        <f t="shared" si="5"/>
        <v>132</v>
      </c>
      <c r="AF58" s="44">
        <f t="shared" si="5"/>
        <v>108</v>
      </c>
      <c r="AG58" s="44">
        <f t="shared" si="5"/>
        <v>96</v>
      </c>
      <c r="AH58" s="44">
        <f t="shared" si="5"/>
        <v>96</v>
      </c>
      <c r="AI58" s="44">
        <f t="shared" si="5"/>
        <v>78</v>
      </c>
      <c r="AJ58" s="44">
        <f t="shared" si="5"/>
        <v>72</v>
      </c>
      <c r="AK58" s="44">
        <f t="shared" si="5"/>
        <v>66</v>
      </c>
      <c r="AL58" s="42">
        <f t="shared" si="5"/>
        <v>120</v>
      </c>
      <c r="AM58" s="42">
        <f t="shared" si="5"/>
        <v>78</v>
      </c>
      <c r="AN58" s="42">
        <f t="shared" si="5"/>
        <v>72</v>
      </c>
      <c r="AO58" s="42">
        <f t="shared" si="5"/>
        <v>72</v>
      </c>
      <c r="AP58" s="42">
        <f t="shared" si="5"/>
        <v>78</v>
      </c>
      <c r="AQ58" s="42">
        <f t="shared" si="5"/>
        <v>78</v>
      </c>
      <c r="AR58" s="42">
        <f>(COUNTIF(AR3:AR51,"6"))*6</f>
        <v>84</v>
      </c>
      <c r="AS58" s="42">
        <f t="shared" si="5"/>
        <v>48</v>
      </c>
      <c r="AT58" s="42">
        <f t="shared" si="5"/>
        <v>66</v>
      </c>
      <c r="AU58" s="42">
        <f t="shared" si="5"/>
        <v>60</v>
      </c>
      <c r="AV58" s="42">
        <f t="shared" si="5"/>
        <v>126</v>
      </c>
      <c r="AW58" s="11"/>
    </row>
    <row r="59" spans="1:49" x14ac:dyDescent="0.25">
      <c r="A59" s="42">
        <f>COUNTIF(A3:A51,"7")</f>
        <v>0</v>
      </c>
      <c r="B59" s="42">
        <f>COUNTIF(B3:B51,"7")</f>
        <v>1</v>
      </c>
      <c r="C59" s="42">
        <f t="shared" ref="C59:J59" si="6">COUNTIF(C3:C51,"7")</f>
        <v>3</v>
      </c>
      <c r="D59" s="42">
        <f t="shared" si="6"/>
        <v>1</v>
      </c>
      <c r="E59" s="42">
        <f t="shared" si="6"/>
        <v>2</v>
      </c>
      <c r="F59" s="42">
        <f t="shared" si="6"/>
        <v>12</v>
      </c>
      <c r="G59" s="42">
        <f t="shared" si="6"/>
        <v>4</v>
      </c>
      <c r="H59" s="42">
        <f t="shared" si="6"/>
        <v>6</v>
      </c>
      <c r="I59" s="42">
        <f t="shared" si="6"/>
        <v>2</v>
      </c>
      <c r="J59" s="42">
        <f t="shared" si="6"/>
        <v>1</v>
      </c>
      <c r="K59" s="44">
        <f t="shared" ref="K59:S59" si="7">COUNTIF(K3:K51,"7")</f>
        <v>2</v>
      </c>
      <c r="L59" s="44">
        <f t="shared" si="7"/>
        <v>1</v>
      </c>
      <c r="M59" s="44">
        <f t="shared" si="7"/>
        <v>3</v>
      </c>
      <c r="N59" s="44">
        <f t="shared" si="7"/>
        <v>1</v>
      </c>
      <c r="O59" s="44">
        <f t="shared" si="7"/>
        <v>5</v>
      </c>
      <c r="P59" s="44">
        <f t="shared" si="7"/>
        <v>8</v>
      </c>
      <c r="Q59" s="44">
        <f t="shared" si="7"/>
        <v>1</v>
      </c>
      <c r="R59" s="44">
        <f t="shared" si="7"/>
        <v>0</v>
      </c>
      <c r="S59" s="44">
        <f t="shared" si="7"/>
        <v>0</v>
      </c>
      <c r="T59" s="42">
        <f t="shared" ref="T59:AA59" si="8">COUNTIF(T3:T51,"7")</f>
        <v>3</v>
      </c>
      <c r="U59" s="42">
        <f t="shared" si="8"/>
        <v>1</v>
      </c>
      <c r="V59" s="42">
        <f t="shared" si="8"/>
        <v>3</v>
      </c>
      <c r="W59" s="42">
        <f t="shared" si="8"/>
        <v>1</v>
      </c>
      <c r="X59" s="42">
        <f t="shared" si="8"/>
        <v>0</v>
      </c>
      <c r="Y59" s="42">
        <f t="shared" si="8"/>
        <v>2</v>
      </c>
      <c r="Z59" s="42">
        <f t="shared" si="8"/>
        <v>3</v>
      </c>
      <c r="AA59" s="42">
        <f t="shared" si="8"/>
        <v>1</v>
      </c>
      <c r="AB59" s="44">
        <f t="shared" ref="AB59:AK59" si="9">COUNTIF(AB3:AB51,"7")</f>
        <v>2</v>
      </c>
      <c r="AC59" s="44">
        <f t="shared" si="9"/>
        <v>1</v>
      </c>
      <c r="AD59" s="44">
        <f t="shared" si="9"/>
        <v>1</v>
      </c>
      <c r="AE59" s="44">
        <f t="shared" si="9"/>
        <v>1</v>
      </c>
      <c r="AF59" s="44">
        <f t="shared" si="9"/>
        <v>2</v>
      </c>
      <c r="AG59" s="44">
        <f t="shared" si="9"/>
        <v>4</v>
      </c>
      <c r="AH59" s="44">
        <f t="shared" si="9"/>
        <v>5</v>
      </c>
      <c r="AI59" s="44">
        <f t="shared" si="9"/>
        <v>9</v>
      </c>
      <c r="AJ59" s="44">
        <f t="shared" si="9"/>
        <v>7</v>
      </c>
      <c r="AK59" s="44">
        <f t="shared" si="9"/>
        <v>7</v>
      </c>
      <c r="AL59" s="42">
        <f t="shared" ref="AL59:AV59" si="10">COUNTIF(AL3:AL51,"7")</f>
        <v>1</v>
      </c>
      <c r="AM59" s="42">
        <f t="shared" si="10"/>
        <v>4</v>
      </c>
      <c r="AN59" s="42">
        <f t="shared" si="10"/>
        <v>6</v>
      </c>
      <c r="AO59" s="42">
        <f t="shared" si="10"/>
        <v>2</v>
      </c>
      <c r="AP59" s="42">
        <f t="shared" si="10"/>
        <v>4</v>
      </c>
      <c r="AQ59" s="42">
        <f t="shared" si="10"/>
        <v>9</v>
      </c>
      <c r="AR59" s="42">
        <f>COUNTIF(AR3:AR51,"7")</f>
        <v>9</v>
      </c>
      <c r="AS59" s="42">
        <f t="shared" si="10"/>
        <v>12</v>
      </c>
      <c r="AT59" s="42">
        <f t="shared" si="10"/>
        <v>10</v>
      </c>
      <c r="AU59" s="42">
        <f t="shared" si="10"/>
        <v>11</v>
      </c>
      <c r="AV59" s="42">
        <f t="shared" si="10"/>
        <v>4</v>
      </c>
      <c r="AW59" s="11"/>
    </row>
    <row r="60" spans="1:49" x14ac:dyDescent="0.25">
      <c r="A60" s="42">
        <v>4.59</v>
      </c>
      <c r="B60" s="42">
        <v>5.04</v>
      </c>
      <c r="C60" s="42">
        <v>4.6500000000000004</v>
      </c>
      <c r="D60" s="42">
        <v>5</v>
      </c>
      <c r="E60" s="42">
        <v>4.79</v>
      </c>
      <c r="F60" s="42">
        <v>4.32</v>
      </c>
      <c r="G60" s="42">
        <v>4.9000000000000004</v>
      </c>
      <c r="H60" s="42">
        <v>4.05</v>
      </c>
      <c r="I60" s="42">
        <v>3.34</v>
      </c>
      <c r="J60" s="42">
        <v>2.85</v>
      </c>
      <c r="K60" s="44">
        <f>((SUM(K53:K58))/((49-K59)*6))*6</f>
        <v>5.3829787234042552</v>
      </c>
      <c r="L60" s="44">
        <f>((SUM(L53:L58))/((49-L59)*6))*6</f>
        <v>5.270833333333333</v>
      </c>
      <c r="M60" s="44">
        <f t="shared" ref="M60:S60" si="11">((SUM(M53:M58))/((49-M59)*6))*6</f>
        <v>4.8913043478260869</v>
      </c>
      <c r="N60" s="44">
        <f t="shared" si="11"/>
        <v>5.0625</v>
      </c>
      <c r="O60" s="44">
        <f t="shared" si="11"/>
        <v>5.0909090909090908</v>
      </c>
      <c r="P60" s="44">
        <f t="shared" si="11"/>
        <v>4.9512195121951219</v>
      </c>
      <c r="Q60" s="44">
        <f t="shared" si="11"/>
        <v>4.9375</v>
      </c>
      <c r="R60" s="44">
        <f t="shared" si="11"/>
        <v>5.0612244897959187</v>
      </c>
      <c r="S60" s="44">
        <f t="shared" si="11"/>
        <v>5.0612244897959187</v>
      </c>
      <c r="T60" s="42">
        <f>((SUM(T53:T58))/((49-T59)*6))*6</f>
        <v>4.804347826086957</v>
      </c>
      <c r="U60" s="42">
        <f t="shared" ref="U60" si="12">((SUM(U53:U58))/((49-U59)*6))*6</f>
        <v>5.125</v>
      </c>
      <c r="V60" s="42">
        <f t="shared" ref="V60" si="13">((SUM(V53:V58))/((49-V59)*6))*6</f>
        <v>4.6521739130434785</v>
      </c>
      <c r="W60" s="42">
        <f t="shared" ref="W60" si="14">((SUM(W53:W58))/((49-W59)*6))*6</f>
        <v>4.8333333333333339</v>
      </c>
      <c r="X60" s="42">
        <f t="shared" ref="X60" si="15">((SUM(X53:X58))/((49-X59)*6))*6</f>
        <v>4.8775510204081636</v>
      </c>
      <c r="Y60" s="42">
        <f t="shared" ref="Y60" si="16">((SUM(Y53:Y58))/((49-Y59)*6))*6</f>
        <v>4.787234042553191</v>
      </c>
      <c r="Z60" s="42">
        <f t="shared" ref="Z60" si="17">((SUM(Z53:Z58))/((49-Z59)*6))*6</f>
        <v>4.7826086956521738</v>
      </c>
      <c r="AA60" s="42">
        <f>((SUM(AA53:AA58))/((49-AA59)*6))*6</f>
        <v>4.7291666666666661</v>
      </c>
      <c r="AB60" s="44">
        <f t="shared" ref="AB60:AK60" si="18">((SUM(AB53:AB58))/((49-AB59)*6))*6</f>
        <v>5.5319148936170208</v>
      </c>
      <c r="AC60" s="44">
        <f t="shared" si="18"/>
        <v>5.1875</v>
      </c>
      <c r="AD60" s="44">
        <f t="shared" si="18"/>
        <v>5.25</v>
      </c>
      <c r="AE60" s="44">
        <f t="shared" si="18"/>
        <v>5.1875</v>
      </c>
      <c r="AF60" s="44">
        <f t="shared" si="18"/>
        <v>4.9148936170212769</v>
      </c>
      <c r="AG60" s="44">
        <f t="shared" si="18"/>
        <v>4.5555555555555554</v>
      </c>
      <c r="AH60" s="44">
        <f t="shared" si="18"/>
        <v>4.5909090909090908</v>
      </c>
      <c r="AI60" s="44">
        <f t="shared" si="18"/>
        <v>4.6749999999999998</v>
      </c>
      <c r="AJ60" s="44">
        <f t="shared" si="18"/>
        <v>4.5238095238095237</v>
      </c>
      <c r="AK60" s="44">
        <f t="shared" si="18"/>
        <v>4.1666666666666661</v>
      </c>
      <c r="AL60" s="42">
        <f t="shared" ref="AL60" si="19">((SUM(AL53:AL58))/((49-AL59)*6))*6</f>
        <v>5.333333333333333</v>
      </c>
      <c r="AM60" s="42">
        <f t="shared" ref="AM60" si="20">((SUM(AM53:AM58))/((49-AM59)*6))*6</f>
        <v>4.5333333333333332</v>
      </c>
      <c r="AN60" s="42">
        <f t="shared" ref="AN60" si="21">((SUM(AN53:AN58))/((49-AN59)*6))*6</f>
        <v>4.3720930232558137</v>
      </c>
      <c r="AO60" s="42">
        <f t="shared" ref="AO60" si="22">((SUM(AO53:AO58))/((49-AO59)*6))*6</f>
        <v>4.7234042553191493</v>
      </c>
      <c r="AP60" s="42">
        <f t="shared" ref="AP60" si="23">((SUM(AP53:AP58))/((49-AP59)*6))*6</f>
        <v>4.6888888888888882</v>
      </c>
      <c r="AQ60" s="42">
        <f t="shared" ref="AQ60" si="24">((SUM(AQ53:AQ58))/((49-AQ59)*6))*6</f>
        <v>4.7249999999999996</v>
      </c>
      <c r="AR60" s="42">
        <f t="shared" ref="AR60" si="25">((SUM(AR53:AR58))/((49-AR59)*6))*6</f>
        <v>4.9499999999999993</v>
      </c>
      <c r="AS60" s="42">
        <f t="shared" ref="AS60" si="26">((SUM(AS53:AS58))/((49-AS59)*6))*6</f>
        <v>4.3243243243243246</v>
      </c>
      <c r="AT60" s="42">
        <f t="shared" ref="AT60" si="27">((SUM(AT53:AT58))/((49-AT59)*6))*6</f>
        <v>4.666666666666667</v>
      </c>
      <c r="AU60" s="42">
        <f t="shared" ref="AU60" si="28">((SUM(AU53:AU58))/((49-AU59)*6))*6</f>
        <v>4.5526315789473681</v>
      </c>
      <c r="AV60" s="42">
        <f t="shared" ref="AV60" si="29">((SUM(AV53:AV58))/((49-AV59)*6))*6</f>
        <v>5.2</v>
      </c>
      <c r="AW60" s="11"/>
    </row>
    <row r="61" spans="1:49" x14ac:dyDescent="0.25">
      <c r="K61" s="12"/>
      <c r="T61" s="12"/>
      <c r="AB61" s="12"/>
      <c r="AL61" s="12"/>
    </row>
    <row r="62" spans="1:49" x14ac:dyDescent="0.25">
      <c r="C62" s="12">
        <f>((SUM(A53:J58))/(((49*10)-(SUM(A59:J59)))*6))*6</f>
        <v>4.4606986899563319</v>
      </c>
      <c r="M62" s="12">
        <f>((SUM(K53:S58))/(((49*9)-(SUM(K59:S59)))*6))*6</f>
        <v>5.0809523809523807</v>
      </c>
      <c r="V62" s="12">
        <f>((SUM(T53:AA58))/(((49*8)-(SUM(T59:AA59)))*6))*6</f>
        <v>4.8253968253968251</v>
      </c>
      <c r="AD62" s="12">
        <f>((SUM(AB53:AK58))/(((49*10)-(SUM(AB59:AK59)))*6))*6</f>
        <v>4.8780487804878048</v>
      </c>
      <c r="AN62" s="12">
        <f>((SUM(AL53:AV58))/(((49*11)-(SUM(AL59:AV59)))*6))*6</f>
        <v>4.7473233404710919</v>
      </c>
    </row>
    <row r="64" spans="1:49" x14ac:dyDescent="0.25">
      <c r="A64" s="12" t="s">
        <v>72</v>
      </c>
      <c r="B64" s="12">
        <f>(COUNTIF(A3:AV51,"1"))*1</f>
        <v>69</v>
      </c>
      <c r="C64" s="12" t="s">
        <v>82</v>
      </c>
      <c r="D64" s="12">
        <f>SUM(B64:B69)</f>
        <v>10418</v>
      </c>
      <c r="E64" s="12">
        <f>SUM(A53:AV58)</f>
        <v>10418</v>
      </c>
      <c r="G64" s="12" t="s">
        <v>81</v>
      </c>
      <c r="H64" s="12">
        <v>48</v>
      </c>
    </row>
    <row r="65" spans="1:8" x14ac:dyDescent="0.25">
      <c r="A65" s="12" t="s">
        <v>73</v>
      </c>
      <c r="B65" s="12">
        <f>(COUNTIF(A3:AV51,"2"))*2</f>
        <v>184</v>
      </c>
      <c r="C65" s="12" t="s">
        <v>79</v>
      </c>
      <c r="D65" s="12">
        <v>13044</v>
      </c>
      <c r="G65" s="12" t="s">
        <v>80</v>
      </c>
      <c r="H65" s="12">
        <v>2174</v>
      </c>
    </row>
    <row r="66" spans="1:8" x14ac:dyDescent="0.25">
      <c r="A66" s="12" t="s">
        <v>74</v>
      </c>
      <c r="B66" s="12">
        <f>(COUNTIF(A3:AV51,"3"))*3</f>
        <v>528</v>
      </c>
      <c r="D66" s="12">
        <v>0.79867999999999995</v>
      </c>
    </row>
    <row r="67" spans="1:8" x14ac:dyDescent="0.25">
      <c r="A67" s="11" t="s">
        <v>75</v>
      </c>
      <c r="B67" s="12">
        <f>(COUNTIF(A3:AV51,"4"))*4</f>
        <v>1132</v>
      </c>
    </row>
    <row r="68" spans="1:8" x14ac:dyDescent="0.25">
      <c r="A68" s="11" t="s">
        <v>76</v>
      </c>
      <c r="B68" s="12">
        <f>(COUNTIF(A3:AV51,"5"))*5</f>
        <v>3675</v>
      </c>
      <c r="D68" s="12" t="s">
        <v>83</v>
      </c>
    </row>
    <row r="69" spans="1:8" x14ac:dyDescent="0.25">
      <c r="A69" s="11" t="s">
        <v>77</v>
      </c>
      <c r="B69" s="12">
        <f>(COUNTIF(A3:AV51,"6"))*6</f>
        <v>4830</v>
      </c>
      <c r="D69" s="12">
        <v>4.79</v>
      </c>
    </row>
    <row r="70" spans="1:8" x14ac:dyDescent="0.25">
      <c r="A70" s="11" t="s">
        <v>78</v>
      </c>
      <c r="B70" s="12">
        <f>(COUNTIF(A3:AV51,"7"))</f>
        <v>178</v>
      </c>
      <c r="G70" s="12">
        <f>((SUM(A53:AV58))/(((48*49)-SUM(A59:AV59))*6))*6</f>
        <v>4.7920883164673409</v>
      </c>
    </row>
    <row r="71" spans="1:8" x14ac:dyDescent="0.25">
      <c r="B71" s="12">
        <f>SUM(A59:AV59)</f>
        <v>178</v>
      </c>
    </row>
  </sheetData>
  <autoFilter ref="A2:AZ51">
    <sortState ref="A3:AZ51">
      <sortCondition ref="J2:J51"/>
    </sortState>
  </autoFilter>
  <sortState ref="A3:AZ51">
    <sortCondition ref="A3"/>
  </sortState>
  <mergeCells count="5">
    <mergeCell ref="AL1:AV1"/>
    <mergeCell ref="A1:J1"/>
    <mergeCell ref="K1:S1"/>
    <mergeCell ref="T1:AA1"/>
    <mergeCell ref="AB1:AK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4 f f 7 4 c a - 2 8 b 8 - 4 a 8 e - b 2 b 0 - b 6 b 1 0 d e e c 6 d 4 "   x m l n s = " h t t p : / / s c h e m a s . m i c r o s o f t . c o m / D a t a M a s h u p " > A A A A A O 8 E A A B Q S w M E F A A C A A g A X H X e U 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c d d 5 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H X e U v o K z K 7 n A Q A A T Q Y A A B M A H A B G b 3 J t d W x h c y 9 T Z W N 0 a W 9 u M S 5 t I K I Y A C i g F A A A A A A A A A A A A A A A A A A A A A A A A A A A A O 1 U 0 W r b M B R 9 D + Q f h P p i g x t w m q a M N o P g b m x 7 W E u d b Q 8 h D 7 J 7 W 5 v K U p G v s p a Q f 6 9 k m 1 q O Y 7 Y P q F 8 E 5 1 y f c + / R t U t I M Z e C x P U Z X o 5 H 4 1 G Z M Q X 3 Z M U S D i F Z E A 4 4 H h H z x F K r F A z y 5 S U F P o m 0 U i D w j 1 R P i Z R P n r 9 b / 2 Q F L G j 9 J t 3 s 1 5 E U a E o 2 Q S 1 w Q q O M i U c r / v o M 1 C h V p Z O V Y q J 8 k K q I J N e F s G T p 1 W 7 B b k c j q Q U S + U D i V C q g A U F T Q B B e c B + Q H Q 0 N 8 l 3 g f D a x L 1 b Q t A + d 9 a F Z H z r v Q / M + d N G F 9 v 7 7 f F 9 z j m D T u 5 N / y 3 b A G L h J 2 G L e Q Q Y B A Z Z m x F u H G 3 L 1 m Q j N u d / K r V R e F L b U z D o Y l 9 X s + h 4 N z W p M r K C b n 9 P 6 L / G c b y U a j U a 2 N W y o G 8 x A t Z 6 d 5 m w s B 5 Y m K r p E V H m i 0 T Z A f z O u g f r j U S 6 G T d 0 V P G l W i X h T n 3 5 s 4 r 8 3 0 U L L 7 X t j Q h c J q H 1 9 N 3 a e c J C Z D j J n g 8 x s k D k f Z O a D z M U B 4 6 z m H R R y e 2 w x a 6 J d y e 6 n V V 9 I d Q V V 6 F X M V b B V l C Y 8 x + N W y a J a x G / A 7 k E 5 J g 3 T 4 F 6 / n Y C s m 5 o l 5 3 H K O F P l A p W G j T u C Y M X x E S z R j t D r o 9 4 7 S 3 + y T W f 5 Y w Y l U j e f / / 5 N H H Z h t a / Z 6 y n K U 3 O Q H z I h 1 x p z K I f / F + 7 X 2 / G 9 f A N Q S w E C L Q A U A A I A C A B c d d 5 S 0 d 1 W j K Y A A A D 4 A A A A E g A A A A A A A A A A A A A A A A A A A A A A Q 2 9 u Z m l n L 1 B h Y 2 t h Z 2 U u e G 1 s U E s B A i 0 A F A A C A A g A X H X e U g / K 6 a u k A A A A 6 Q A A A B M A A A A A A A A A A A A A A A A A 8 g A A A F t D b 2 5 0 Z W 5 0 X 1 R 5 c G V z X S 5 4 b W x Q S w E C L Q A U A A I A C A B c d d 5 S + g r M r u c B A A B N B g A A E w A A A A A A A A A A A A A A A A D j A Q A A R m 9 y b X V s Y X M v U 2 V j d G l v b j E u b V B L B Q Y A A A A A A w A D A M I A A A A X 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v G A A A A A A A A M 0 Y 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B Z G R l Z F R v R G F 0 Y U 1 v Z G V s I i B W Y W x 1 Z T 0 i b D A i I C 8 + P E V u d H J 5 I F R 5 c G U 9 I k Z p b G x D b 3 V u d C I g V m F s d W U 9 I m w z M z Y i I C 8 + P E V u d H J 5 I F R 5 c G U 9 I k Z p b G x F c n J v c k N v Z G U i I F Z h b H V l P S J z V W 5 r b m 9 3 b i I g L z 4 8 R W 5 0 c n k g V H l w Z T 0 i R m l s b E V y c m 9 y Q 2 9 1 b n Q i I F Z h b H V l P S J s M C I g L z 4 8 R W 5 0 c n k g V H l w Z T 0 i R m l s b E x h c 3 R V c G R h d G V k I i B W Y W x 1 Z T 0 i Z D I w M j E t M D Y t M z B U M T c 6 M j I 6 M j Y u N T U x M T M 5 N F o i I C 8 + P E V u d H J 5 I F R 5 c G U 9 I k Z p b G x D b 2 x 1 b W 5 U e X B l c y I g V m F s d W U 9 I n N C Z 1 l G I i A v P j x F b n R y e S B U e X B l P S J G a W x s Q 2 9 s d W 1 u T m F t Z X M i I F Z h b H V l P S J z W y Z x d W 9 0 O 0 N v d W 5 0 I G 9 m I F N j b 3 J l J n F 1 b 3 Q 7 L C Z x d W 9 0 O 0 F 0 d H J p Y n V 0 Z S Z x d W 9 0 O y w m c X V v d D t W Y W x 1 Z S 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R h Y m x l M S 9 V b n B p d m 9 0 Z W Q g Q 2 9 s d W 1 u c y 5 7 Q 2 9 1 b n Q g b 2 Y g U 2 N v c m U s M H 0 m c X V v d D s s J n F 1 b 3 Q 7 U 2 V j d G l v b j E v V G F i b G U x L 1 V u c G l 2 b 3 R l Z C B D b 2 x 1 b W 5 z L n t B d H R y a W J 1 d G U s M X 0 m c X V v d D s s J n F 1 b 3 Q 7 U 2 V j d G l v b j E v V G F i b G U x L 1 V u c G l 2 b 3 R l Z C B D b 2 x 1 b W 5 z L n t W Y W x 1 Z S w y f S Z x d W 9 0 O 1 0 s J n F 1 b 3 Q 7 Q 2 9 s d W 1 u Q 2 9 1 b n Q m c X V v d D s 6 M y w m c X V v d D t L Z X l D b 2 x 1 b W 5 O Y W 1 l c y Z x d W 9 0 O z p b X S w m c X V v d D t D b 2 x 1 b W 5 J Z G V u d G l 0 a W V z J n F 1 b 3 Q 7 O l s m c X V v d D t T Z W N 0 a W 9 u M S 9 U Y W J s Z T E v V W 5 w a X Z v d G V k I E N v b H V t b n M u e 0 N v d W 5 0 I G 9 m I F N j b 3 J l L D B 9 J n F 1 b 3 Q 7 L C Z x d W 9 0 O 1 N l Y 3 R p b 2 4 x L 1 R h Y m x l M S 9 V b n B p d m 9 0 Z W Q g Q 2 9 s d W 1 u c y 5 7 Q X R 0 c m l i d X R l L D F 9 J n F 1 b 3 Q 7 L C Z x d W 9 0 O 1 N l Y 3 R p b 2 4 x L 1 R h Y m x l M S 9 V b n B p d m 9 0 Z W Q g Q 2 9 s d W 1 u c y 5 7 V m F s d W U s M n 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R m l s d G V y Z W Q l M j B S b 3 d z P C 9 J d G V t U G F 0 a D 4 8 L 0 l 0 Z W 1 M b 2 N h d G l v b j 4 8 U 3 R h Y m x l R W 5 0 c m l l c y A v P j w v S X R l b T 4 8 S X R l b T 4 8 S X R l b U x v Y 2 F 0 a W 9 u P j x J d G V t V H l w Z T 5 G b 3 J t d W x h P C 9 J d G V t V H l w Z T 4 8 S X R l b V B h d G g + U 2 V j d G l v b j E v V G F i b G U x L 1 R y a W 1 t Z W Q l M j B U Z X h 0 P C 9 J d G V t U G F 0 a D 4 8 L 0 l 0 Z W 1 M b 2 N h d G l v b j 4 8 U 3 R h Y m x l R W 5 0 c m l l c y A v P j w v S X R l b T 4 8 S X R l b T 4 8 S X R l b U x v Y 2 F 0 a W 9 u P j x J d G V t V H l w Z T 5 G b 3 J t d W x h P C 9 J d G V t V H l w Z T 4 8 S X R l b V B h d G g + U 2 V j d G l v b j E v V G F i b G U x L 1 V u c G l 2 b 3 R l Z C U y M E N v b H V t b n M 8 L 0 l 0 Z W 1 Q Y X R o P j w v S X R l b U x v Y 2 F 0 a W 9 u P j x T d G F i b G V F b n R y a W V z I C 8 + P C 9 J d G V t P j x J d G V t P j x J d G V t T G 9 j Y X R p b 2 4 + P E l 0 Z W 1 U e X B l P k Z v c m 1 1 b G E 8 L 0 l 0 Z W 1 U e X B l P j x J d G V t U G F 0 a D 5 T Z W N 0 a W 9 u M S 9 U Y W J s Z T E l M j A o M i k 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U i I C 8 + P E V u d H J 5 I F R 5 c G U 9 I l J l Y 2 9 2 Z X J 5 V G F y Z 2 V 0 Q 2 9 s d W 1 u I i B W Y W x 1 Z T 0 i b D E i I C 8 + P E V u d H J 5 I F R 5 c G U 9 I l J l Y 2 9 2 Z X J 5 V G F y Z 2 V 0 U m 9 3 I i B W Y W x 1 Z T 0 i b D E i I C 8 + P E V u d H J 5 I F R 5 c G U 9 I l J l b G F 0 a W 9 u c 2 h p c E l u Z m 9 D b 2 5 0 Y W l u Z X I i I F Z h b H V l P S J z e y Z x d W 9 0 O 2 N v b H V t b k N v d W 5 0 J n F 1 b 3 Q 7 O j k s J n F 1 b 3 Q 7 a 2 V 5 Q 2 9 s d W 1 u T m F t Z X M m c X V v d D s 6 W 1 0 s J n F 1 b 3 Q 7 c X V l c n l S Z W x h d G l v b n N o a X B z J n F 1 b 3 Q 7 O l t d L C Z x d W 9 0 O 2 N v b H V t b k l k Z W 5 0 a X R p Z X M m c X V v d D s 6 W y Z x d W 9 0 O 1 N l Y 3 R p b 2 4 x L 1 R h Y m x l M S A o M i k v V H J p b W 1 l Z C B U Z X h 0 L n t E Y X k t d G 8 t R G F 5 I E p v Y i B E d X R p Z X M s M H 0 m c X V v d D s s J n F 1 b 3 Q 7 U 2 V j d G l v b j E v V G F i b G U x I C g y K S 9 D a G F u Z 2 V k I F R 5 c G U u e 0 F 2 Z S w 4 f S Z x d W 9 0 O y w m c X V v d D t T Z W N 0 a W 9 u M S 9 U Y W J s Z T E g K D I p L 0 N o Y W 5 n Z W Q g V H l w Z S 5 7 Q 2 9 s d W 1 u M S w 5 f S Z x d W 9 0 O y w m c X V v d D t T Z W N 0 a W 9 u M S 9 U Y W J s Z T E g K D I p L 0 N o Y W 5 n Z W Q g V H l w Z S 5 7 Q 2 9 s d W 1 u M i w x M H 0 m c X V v d D s s J n F 1 b 3 Q 7 U 2 V j d G l v b j E v V G F i b G U x I C g y K S 9 D a G F u Z 2 V k I F R 5 c G U u e 0 N v b H V t b j M s M T F 9 J n F 1 b 3 Q 7 L C Z x d W 9 0 O 1 N l Y 3 R p b 2 4 x L 1 R h Y m x l M S A o M i k v Q 2 h h b m d l Z C B U e X B l L n t D b 2 x 1 b W 4 0 L D E y f S Z x d W 9 0 O y w m c X V v d D t T Z W N 0 a W 9 u M S 9 U Y W J s Z T E g K D I p L 0 N o Y W 5 n Z W Q g V H l w Z S 5 7 Q 2 9 s d W 1 u N S w x M 3 0 m c X V v d D s s J n F 1 b 3 Q 7 U 2 V j d G l v b j E v V G F i b G U x I C g y K S 9 D a G F u Z 2 V k I F R 5 c G U u e 0 N v b H V t b j Y s M T R 9 J n F 1 b 3 Q 7 L C Z x d W 9 0 O 1 N l Y 3 R p b 2 4 x L 1 R h Y m x l M S A o M i k v Q 2 h h b m d l Z C B U e X B l L n t D b 2 x 1 b W 4 3 L D E 1 f S Z x d W 9 0 O 1 0 s J n F 1 b 3 Q 7 Q 2 9 s d W 1 u Q 2 9 1 b n Q m c X V v d D s 6 O S w m c X V v d D t L Z X l D b 2 x 1 b W 5 O Y W 1 l c y Z x d W 9 0 O z p b X S w m c X V v d D t D b 2 x 1 b W 5 J Z G V u d G l 0 a W V z J n F 1 b 3 Q 7 O l s m c X V v d D t T Z W N 0 a W 9 u M S 9 U Y W J s Z T E g K D I p L 1 R y a W 1 t Z W Q g V G V 4 d C 5 7 R G F 5 L X R v L U R h e S B K b 2 I g R H V 0 a W V z L D B 9 J n F 1 b 3 Q 7 L C Z x d W 9 0 O 1 N l Y 3 R p b 2 4 x L 1 R h Y m x l M S A o M i k v Q 2 h h b m d l Z C B U e X B l L n t B d m U s O H 0 m c X V v d D s s J n F 1 b 3 Q 7 U 2 V j d G l v b j E v V G F i b G U x I C g y K S 9 D a G F u Z 2 V k I F R 5 c G U u e 0 N v b H V t b j E s O X 0 m c X V v d D s s J n F 1 b 3 Q 7 U 2 V j d G l v b j E v V G F i b G U x I C g y K S 9 D a G F u Z 2 V k I F R 5 c G U u e 0 N v b H V t b j I s M T B 9 J n F 1 b 3 Q 7 L C Z x d W 9 0 O 1 N l Y 3 R p b 2 4 x L 1 R h Y m x l M S A o M i k v Q 2 h h b m d l Z C B U e X B l L n t D b 2 x 1 b W 4 z L D E x f S Z x d W 9 0 O y w m c X V v d D t T Z W N 0 a W 9 u M S 9 U Y W J s Z T E g K D I p L 0 N o Y W 5 n Z W Q g V H l w Z S 5 7 Q 2 9 s d W 1 u N C w x M n 0 m c X V v d D s s J n F 1 b 3 Q 7 U 2 V j d G l v b j E v V G F i b G U x I C g y K S 9 D a G F u Z 2 V k I F R 5 c G U u e 0 N v b H V t b j U s M T N 9 J n F 1 b 3 Q 7 L C Z x d W 9 0 O 1 N l Y 3 R p b 2 4 x L 1 R h Y m x l M S A o M i k v Q 2 h h b m d l Z C B U e X B l L n t D b 2 x 1 b W 4 2 L D E 0 f S Z x d W 9 0 O y w m c X V v d D t T Z W N 0 a W 9 u M S 9 U Y W J s Z T E g K D I p L 0 N o Y W 5 n Z W Q g V H l w Z S 5 7 Q 2 9 s d W 1 u N y w x N X 0 m c X V v d D t d L C Z x d W 9 0 O 1 J l b G F 0 a W 9 u c 2 h p c E l u Z m 8 m c X V v d D s 6 W 1 1 9 I i A v P j x F b n R y e S B U e X B l P S J G a W x s U 3 R h d H V z I i B W Y W x 1 Z T 0 i c 0 N v b X B s Z X R l I i A v P j x F b n R y e S B U e X B l P S J G a W x s Q 2 9 s d W 1 u T m F t Z X M i I F Z h b H V l P S J z W y Z x d W 9 0 O 0 R h e S 1 0 b y 1 E Y X k g S m 9 i I E R 1 d G l l c y Z x d W 9 0 O y w m c X V v d D s x J n F 1 b 3 Q 7 L C Z x d W 9 0 O z I m c X V v d D s s J n F 1 b 3 Q 7 M y Z x d W 9 0 O y w m c X V v d D s 0 J n F 1 b 3 Q 7 L C Z x d W 9 0 O z U m c X V v d D s s J n F 1 b 3 Q 7 N i Z x d W 9 0 O y w m c X V v d D s 3 J n F 1 b 3 Q 7 L C Z x d W 9 0 O 2 h p Z 2 h l c 3 Q m c X V v d D t d I i A v P j x F b n R y e S B U e X B l P S J G a W x s Q 2 9 s d W 1 u V H l w Z X M i I F Z h b H V l P S J z Q m d V R k J R V U Z C U V V G I i A v P j x F b n R y e S B U e X B l P S J G a W x s T G F z d F V w Z G F 0 Z W Q i I F Z h b H V l P S J k M j A y M S 0 w N i 0 z M F Q x O D o y M z o x O C 4 w N D k w M z Q 3 W i I g L z 4 8 R W 5 0 c n k g V H l w Z T 0 i R m l s b E V y c m 9 y Q 2 9 1 b n Q i I F Z h b H V l P S J s M C I g L z 4 8 R W 5 0 c n k g V H l w Z T 0 i R m l s b E V y c m 9 y Q 2 9 k Z S I g V m F s d W U 9 I n N V b m t u b 3 d u I i A v P j x F b n R y e S B U e X B l P S J G a W x s Q 2 9 1 b n Q i I F Z h b H V l P S J s N T I i I C 8 + P E V u d H J 5 I F R 5 c G U 9 I k F k Z G V k V G 9 E Y X R h T W 9 k Z W w i I F Z h b H V l P S J s M C I g L z 4 8 R W 5 0 c n k g V H l w Z T 0 i U X V l c n l J R C I g V m F s d W U 9 I n M 1 Z D c 4 M 2 F h M C 0 1 O T J k L T Q 3 O T Q t O G Q z M C 0 w M T I 5 Z T Y 3 N z g 2 N W M i I C 8 + P C 9 T d G F i b G V F b n R y a W V z P j w v S X R l b T 4 8 S X R l b T 4 8 S X R l b U x v Y 2 F 0 a W 9 u P j x J d G V t V H l w Z T 5 G b 3 J t d W x h P C 9 J d G V t V H l w Z T 4 8 S X R l b V B h d G g + U 2 V j d G l v b j E v V G F i b G U x J T I w K D I p L 1 N v d X J j Z T w v S X R l b V B h d G g + P C 9 J d G V t T G 9 j Y X R p b 2 4 + P F N 0 Y W J s Z U V u d H J p Z X M g L z 4 8 L 0 l 0 Z W 0 + P E l 0 Z W 0 + P E l 0 Z W 1 M b 2 N h d G l v b j 4 8 S X R l b V R 5 c G U + R m 9 y b X V s Y T w v S X R l b V R 5 c G U + P E l 0 Z W 1 Q Y X R o P l N l Y 3 R p b 2 4 x L 1 R h Y m x l M S U y M C g y K S 9 D a G F u Z 2 V k J T I w V H l w Z T w v S X R l b V B h d G g + P C 9 J d G V t T G 9 j Y X R p b 2 4 + P F N 0 Y W J s Z U V u d H J p Z X M g L z 4 8 L 0 l 0 Z W 0 + P E l 0 Z W 0 + P E l 0 Z W 1 M b 2 N h d G l v b j 4 8 S X R l b V R 5 c G U + R m 9 y b X V s Y T w v S X R l b V R 5 c G U + P E l 0 Z W 1 Q Y X R o P l N l Y 3 R p b 2 4 x L 1 R h Y m x l M S U y M C g y K S 9 Q c m 9 t b 3 R l Z C U y M E h l Y W R l c n M 8 L 0 l 0 Z W 1 Q Y X R o P j w v S X R l b U x v Y 2 F 0 a W 9 u P j x T d G F i b G V F b n R y a W V z I C 8 + P C 9 J d G V t P j x J d G V t P j x J d G V t T G 9 j Y X R p b 2 4 + P E l 0 Z W 1 U e X B l P k Z v c m 1 1 b G E 8 L 0 l 0 Z W 1 U e X B l P j x J d G V t U G F 0 a D 5 T Z W N 0 a W 9 u M S 9 U Y W J s Z T E l M j A o M i k v U m V t b 3 Z l Z C U y M E N v b H V t b n M 8 L 0 l 0 Z W 1 Q Y X R o P j w v S X R l b U x v Y 2 F 0 a W 9 u P j x T d G F i b G V F b n R y a W V z I C 8 + P C 9 J d G V t P j x J d G V t P j x J d G V t T G 9 j Y X R p b 2 4 + P E l 0 Z W 1 U e X B l P k Z v c m 1 1 b G E 8 L 0 l 0 Z W 1 U e X B l P j x J d G V t U G F 0 a D 5 T Z W N 0 a W 9 u M S 9 U Y W J s Z T E l M j A o M i k v U m V u Y W 1 l Z C U y M E N v b H V t b n M 8 L 0 l 0 Z W 1 Q Y X R o P j w v S X R l b U x v Y 2 F 0 a W 9 u P j x T d G F i b G V F b n R y a W V z I C 8 + P C 9 J d G V t P j x J d G V t P j x J d G V t T G 9 j Y X R p b 2 4 + P E l 0 Z W 1 U e X B l P k Z v c m 1 1 b G E 8 L 0 l 0 Z W 1 U e X B l P j x J d G V t U G F 0 a D 5 T Z W N 0 a W 9 u M S 9 U Y W J s Z T E l M j A o M i k v V H J p b W 1 l Z C U y M F R l e H Q 8 L 0 l 0 Z W 1 Q Y X R o P j w v S X R l b U x v Y 2 F 0 a W 9 u P j x T d G F i b G V F b n R y a W V z I C 8 + P C 9 J d G V t P j w v S X R l b X M + P C 9 M b 2 N h b F B h Y 2 t h Z 2 V N Z X R h Z G F 0 Y U Z p b G U + F g A A A F B L B Q Y A A A A A A A A A A A A A A A A A A A A A A A D a A A A A A Q A A A N C M n d 8 B F d E R j H o A w E / C l + s B A A A A q v U W d e H E + U G j r C z 3 D 5 J 0 0 g A A A A A C A A A A A A A D Z g A A w A A A A B A A A A A + y W Q P I n U m v X b G E o z Y d R U R A A A A A A S A A A C g A A A A E A A A A G 3 1 2 c Q H W t q X E U 4 3 R k u X r 0 h Q A A A A w b A j 4 S M a X 0 U G 1 G 0 d j O T u / F F T B 8 h g W X J m 7 D E W h F L M 2 C C + f y j X H 0 K K W L i b 7 J h O I m g l M 4 h F x N z 9 O U h g a i X J s h F f Y r D 6 r v d i U M x H u X p K i p L O b C A U A A A A z v y i U h i P 2 t f z U b B h u N a 5 K J x o I z s = < / D a t a M a s h u p > 
</file>

<file path=customXml/itemProps1.xml><?xml version="1.0" encoding="utf-8"?>
<ds:datastoreItem xmlns:ds="http://schemas.openxmlformats.org/officeDocument/2006/customXml" ds:itemID="{CFC5991F-0DC3-4602-B701-B73D65C032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FINAL</vt:lpstr>
      <vt:lpstr>Sheet1</vt:lpstr>
      <vt:lpstr>raw</vt:lpstr>
      <vt:lpstr>FINAL!Print_Area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Maralit</dc:creator>
  <cp:lastModifiedBy>Sam Clark</cp:lastModifiedBy>
  <cp:lastPrinted>2018-02-14T17:56:10Z</cp:lastPrinted>
  <dcterms:created xsi:type="dcterms:W3CDTF">2016-02-02T18:23:08Z</dcterms:created>
  <dcterms:modified xsi:type="dcterms:W3CDTF">2021-07-03T16:46:59Z</dcterms:modified>
</cp:coreProperties>
</file>